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A018EA7F-3057-4649-B964-103EFE0CDC6F}" xr6:coauthVersionLast="47" xr6:coauthVersionMax="47" xr10:uidLastSave="{00000000-0000-0000-0000-000000000000}"/>
  <bookViews>
    <workbookView xWindow="-120" yWindow="-120" windowWidth="29040" windowHeight="15720" activeTab="1" xr2:uid="{E12710E9-ED5A-4131-A8F8-07700A97D229}"/>
  </bookViews>
  <sheets>
    <sheet name="2025 SF Standings" sheetId="1" r:id="rId1"/>
    <sheet name="2025 SF Schedule" sheetId="5" r:id="rId2"/>
  </sheets>
  <externalReferences>
    <externalReference r:id="rId3"/>
  </externalReferences>
  <definedNames>
    <definedName name="ASTAB" localSheetId="0">'2025 SF Standings'!$A$1:$K$26</definedName>
    <definedName name="ASTAB_1" localSheetId="0">'2025 SF Standings'!#REF!</definedName>
    <definedName name="ASTAB_2" localSheetId="0">'2025 SF Standings'!#REF!</definedName>
    <definedName name="ASTAB_3" localSheetId="0">'2025 SF Standings'!#REF!</definedName>
    <definedName name="FPL">'[1]REC Rating'!$A$1:$B$7</definedName>
    <definedName name="LPL">'[1]REC Rating'!$E$1:$F$7</definedName>
    <definedName name="OFLSTAND" localSheetId="0">'2025 SF Standings'!#REF!</definedName>
    <definedName name="Picks">[1]Picks!$A$2:$C$439</definedName>
    <definedName name="PosAdj">[1]Need!$A$2:$C$24</definedName>
    <definedName name="psort">#REF!</definedName>
    <definedName name="SPL">'[1]REC Rating'!$C$1:$D$8</definedName>
    <definedName name="STAN0118" localSheetId="0">'2025 SF Standings'!#REF!</definedName>
    <definedName name="Standing" localSheetId="0">'2025 SF Standings'!#REF!</definedName>
    <definedName name="STANDING_1" localSheetId="0">'2025 SF Standings'!#REF!</definedName>
    <definedName name="STANDING_2" localSheetId="0">'2025 SF Standings'!#REF!</definedName>
    <definedName name="STANDINGS" localSheetId="0">'2025 SF Standings'!#REF!</definedName>
    <definedName name="StratPlayers">[1]RawData!$B$2:$C$1566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G49" i="1"/>
  <c r="I28" i="1"/>
  <c r="G28" i="1"/>
  <c r="I19" i="1"/>
  <c r="G19" i="1"/>
  <c r="I18" i="1"/>
  <c r="G18" i="1"/>
  <c r="I12" i="1"/>
  <c r="G12" i="1"/>
  <c r="I10" i="1"/>
  <c r="G10" i="1"/>
  <c r="I11" i="1"/>
  <c r="G11" i="1"/>
  <c r="I58" i="1"/>
  <c r="G58" i="1"/>
  <c r="I30" i="1"/>
  <c r="G30" i="1"/>
  <c r="I29" i="1"/>
  <c r="G29" i="1"/>
  <c r="I56" i="1"/>
  <c r="J56" i="1" s="1"/>
  <c r="G56" i="1"/>
  <c r="H56" i="1" s="1"/>
  <c r="K56" i="1" s="1"/>
  <c r="E56" i="1"/>
  <c r="I57" i="1"/>
  <c r="J57" i="1" s="1"/>
  <c r="G57" i="1"/>
  <c r="H57" i="1" s="1"/>
  <c r="E57" i="1"/>
  <c r="J10" i="1"/>
  <c r="H10" i="1"/>
  <c r="J28" i="1"/>
  <c r="H28" i="1"/>
  <c r="I27" i="1"/>
  <c r="G27" i="1"/>
  <c r="I9" i="1"/>
  <c r="J9" i="1" s="1"/>
  <c r="G9" i="1"/>
  <c r="H9" i="1" s="1"/>
  <c r="I40" i="1"/>
  <c r="G40" i="1"/>
  <c r="I39" i="1"/>
  <c r="G39" i="1"/>
  <c r="I59" i="1"/>
  <c r="G59" i="1"/>
  <c r="I48" i="1"/>
  <c r="J48" i="1" s="1"/>
  <c r="G48" i="1"/>
  <c r="H48" i="1" s="1"/>
  <c r="J49" i="1"/>
  <c r="H49" i="1"/>
  <c r="I20" i="1"/>
  <c r="G20" i="1"/>
  <c r="J29" i="1"/>
  <c r="H29" i="1"/>
  <c r="I50" i="1"/>
  <c r="J50" i="1" s="1"/>
  <c r="G50" i="1"/>
  <c r="H50" i="1" s="1"/>
  <c r="I38" i="1"/>
  <c r="G38" i="1"/>
  <c r="H38" i="1" s="1"/>
  <c r="I41" i="1"/>
  <c r="G41" i="1"/>
  <c r="H41" i="1" s="1"/>
  <c r="I21" i="1"/>
  <c r="G21" i="1"/>
  <c r="I47" i="1"/>
  <c r="J47" i="1" s="1"/>
  <c r="G47" i="1"/>
  <c r="H47" i="1" s="1"/>
  <c r="J38" i="1"/>
  <c r="E9" i="1"/>
  <c r="E10" i="1"/>
  <c r="J41" i="1"/>
  <c r="E48" i="1"/>
  <c r="E49" i="1"/>
  <c r="E47" i="1"/>
  <c r="E50" i="1"/>
  <c r="E28" i="1"/>
  <c r="E29" i="1"/>
  <c r="E41" i="1"/>
  <c r="E38" i="1"/>
  <c r="K57" i="1" l="1"/>
  <c r="K9" i="1"/>
  <c r="K10" i="1"/>
  <c r="K50" i="1"/>
  <c r="K48" i="1"/>
  <c r="K49" i="1"/>
  <c r="K47" i="1"/>
  <c r="K29" i="1"/>
  <c r="K28" i="1"/>
  <c r="K41" i="1"/>
  <c r="K38" i="1"/>
  <c r="J12" i="1"/>
  <c r="H12" i="1"/>
  <c r="E12" i="1"/>
  <c r="J40" i="1"/>
  <c r="H40" i="1"/>
  <c r="E40" i="1"/>
  <c r="J11" i="1"/>
  <c r="H11" i="1"/>
  <c r="E11" i="1"/>
  <c r="H39" i="1"/>
  <c r="J39" i="1"/>
  <c r="H30" i="1"/>
  <c r="J30" i="1"/>
  <c r="E30" i="1"/>
  <c r="E39" i="1"/>
  <c r="K12" i="1" l="1"/>
  <c r="K40" i="1"/>
  <c r="K11" i="1"/>
  <c r="K30" i="1"/>
  <c r="K39" i="1"/>
  <c r="D61" i="1"/>
  <c r="C61" i="1"/>
  <c r="B61" i="1"/>
  <c r="J58" i="1"/>
  <c r="H58" i="1"/>
  <c r="E58" i="1"/>
  <c r="J59" i="1"/>
  <c r="H59" i="1"/>
  <c r="E59" i="1"/>
  <c r="J27" i="1"/>
  <c r="H27" i="1"/>
  <c r="E27" i="1"/>
  <c r="J19" i="1"/>
  <c r="H19" i="1"/>
  <c r="E19" i="1"/>
  <c r="J20" i="1"/>
  <c r="H20" i="1"/>
  <c r="E20" i="1"/>
  <c r="J18" i="1"/>
  <c r="H18" i="1"/>
  <c r="E18" i="1"/>
  <c r="J21" i="1"/>
  <c r="H21" i="1"/>
  <c r="E21" i="1"/>
  <c r="I61" i="1"/>
  <c r="K27" i="1" l="1"/>
  <c r="K19" i="1"/>
  <c r="K59" i="1"/>
  <c r="K18" i="1"/>
  <c r="E61" i="1"/>
  <c r="J61" i="1"/>
  <c r="K58" i="1"/>
  <c r="K21" i="1"/>
  <c r="G61" i="1"/>
  <c r="H61" i="1" s="1"/>
  <c r="K20" i="1"/>
  <c r="K6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<sst xmlns="http://schemas.openxmlformats.org/spreadsheetml/2006/main" count="619" uniqueCount="152">
  <si>
    <t>Reilly Conference</t>
  </si>
  <si>
    <t>Davis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</si>
  <si>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</si>
  <si>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</si>
  <si>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</si>
  <si>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</si>
  <si>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</si>
  <si>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</si>
  <si>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</si>
  <si>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</si>
  <si>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</si>
  <si>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</si>
  <si>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</si>
  <si>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</si>
  <si>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Playoffs Status</t>
  </si>
  <si>
    <t>---</t>
  </si>
  <si>
    <t>Seattle SEAHAWKS</t>
  </si>
  <si>
    <t>Jacksonville JAGUARS</t>
  </si>
  <si>
    <t>New Orleans SAINTS</t>
  </si>
  <si>
    <t>Byrens Division</t>
  </si>
  <si>
    <t>Detroit LIONS</t>
  </si>
  <si>
    <t>New Orleans VOODOO</t>
  </si>
  <si>
    <t>Texas Tech RED RAIDERS</t>
  </si>
  <si>
    <t>Ramos Division</t>
  </si>
  <si>
    <t>Southern California SUN</t>
  </si>
  <si>
    <t>Chicago BLITZ</t>
  </si>
  <si>
    <t>Buffalo BILLS</t>
  </si>
  <si>
    <t>Missouri TIGERS</t>
  </si>
  <si>
    <t>Mankiewicz Conference</t>
  </si>
  <si>
    <t>Nagata Division</t>
  </si>
  <si>
    <t>Los Angeles RAMS</t>
  </si>
  <si>
    <t>Shreveport STEAMER</t>
  </si>
  <si>
    <t>Los Angeles CHARGERS</t>
  </si>
  <si>
    <t>Siemienski Division</t>
  </si>
  <si>
    <t>Philadelphia EAGLES</t>
  </si>
  <si>
    <t>Phoenix CARDINALS</t>
  </si>
  <si>
    <t>California GOLDEN BEARS</t>
  </si>
  <si>
    <t>Dallas COWBOYS</t>
  </si>
  <si>
    <t>Canadian Division</t>
  </si>
  <si>
    <t>Oakland RAIDERS</t>
  </si>
  <si>
    <t>Cleveland BROWNS</t>
  </si>
  <si>
    <t>Totals</t>
  </si>
  <si>
    <t>Score</t>
  </si>
  <si>
    <t>New York GIANTS</t>
  </si>
  <si>
    <t>Inter-Conference Games Are In Red</t>
  </si>
  <si>
    <t>Conference Games Are In Black</t>
  </si>
  <si>
    <t>Divisional Games Are In Blue</t>
  </si>
  <si>
    <t>Quarter</t>
  </si>
  <si>
    <t>Week</t>
  </si>
  <si>
    <t>Visiting Team</t>
  </si>
  <si>
    <t>Home Team</t>
  </si>
  <si>
    <t>Difference</t>
  </si>
  <si>
    <t>Date Played</t>
  </si>
  <si>
    <t>Games highlighted in yellow have been played</t>
  </si>
  <si>
    <t>Phoenix</t>
  </si>
  <si>
    <t>Detroit</t>
  </si>
  <si>
    <t>Seattle</t>
  </si>
  <si>
    <t>Dallas</t>
  </si>
  <si>
    <t>Green Bay</t>
  </si>
  <si>
    <t>Buffalo</t>
  </si>
  <si>
    <t>Texas Tech</t>
  </si>
  <si>
    <t>Los Angeles-LAC</t>
  </si>
  <si>
    <t>Chicago</t>
  </si>
  <si>
    <t>Southern California</t>
  </si>
  <si>
    <t>Philadelphia</t>
  </si>
  <si>
    <t>California</t>
  </si>
  <si>
    <t>Jacksonville</t>
  </si>
  <si>
    <t>Oakland</t>
  </si>
  <si>
    <t>New Orleans-NOS</t>
  </si>
  <si>
    <t>Baltimore</t>
  </si>
  <si>
    <t>Cleveland</t>
  </si>
  <si>
    <t>New York</t>
  </si>
  <si>
    <t>Shreveport</t>
  </si>
  <si>
    <t>Los Angeles-LAR</t>
  </si>
  <si>
    <t>Washington</t>
  </si>
  <si>
    <t>New Orleans-NOV</t>
  </si>
  <si>
    <t>Missouri</t>
  </si>
  <si>
    <t>Washington REDSKINS</t>
  </si>
  <si>
    <t>Green Bay PACKERS</t>
  </si>
  <si>
    <t>2025 Spring Fever Standings</t>
  </si>
  <si>
    <t>Baltimore RAVENS</t>
  </si>
  <si>
    <t>Cincinnati BENGALS</t>
  </si>
  <si>
    <t>2025 SPRING FEVER SCHEDULE</t>
  </si>
  <si>
    <t>Cincinnati</t>
  </si>
  <si>
    <t>19 (OT)</t>
  </si>
  <si>
    <t>1st Quarter Ends:  04/23/2025</t>
  </si>
  <si>
    <t>2nd Quarter Ends:  05/21/2025</t>
  </si>
  <si>
    <t>3rd Quarter Ends:  06/18/2025</t>
  </si>
  <si>
    <t>4th Quarter Ends:  07/16/2025</t>
  </si>
  <si>
    <t>27 (OT)</t>
  </si>
  <si>
    <t>15 (OT)</t>
  </si>
  <si>
    <t>20 (OT)</t>
  </si>
  <si>
    <t>24 (OT)</t>
  </si>
  <si>
    <t>36 (OT)</t>
  </si>
  <si>
    <t>31 (OT)</t>
  </si>
  <si>
    <t>Eliminated</t>
  </si>
  <si>
    <t>1</t>
  </si>
  <si>
    <t>2-4</t>
  </si>
  <si>
    <t>4-2</t>
  </si>
  <si>
    <t>5</t>
  </si>
  <si>
    <t>16 (OT)</t>
  </si>
  <si>
    <t>3-3</t>
  </si>
  <si>
    <t>6</t>
  </si>
  <si>
    <t>1-5</t>
  </si>
  <si>
    <t>5-1</t>
  </si>
  <si>
    <t>0-6</t>
  </si>
  <si>
    <t>3</t>
  </si>
  <si>
    <t>10</t>
  </si>
  <si>
    <t>6-0</t>
  </si>
  <si>
    <t>CAL and PHO split their two head-to-head games.  CAL wins the division title with a 5-1 division record.</t>
  </si>
  <si>
    <t>NOTES</t>
  </si>
  <si>
    <t>2</t>
  </si>
  <si>
    <t>8</t>
  </si>
  <si>
    <t>13</t>
  </si>
  <si>
    <t>Clinched the Nagata Division Title and the #1 seed in the Conference Playoffs.</t>
  </si>
  <si>
    <t>Clinched a Wild Card berth and the #2 seed in the Conference Playoffs.</t>
  </si>
  <si>
    <t>Clinched the Siemienski Division Title and the #3 seed in the Conference Playoffs.</t>
  </si>
  <si>
    <t>Seeding Tiebreaker:  Head to Head:  PHO (2-1), CLE (1-1), CAL (1-2).</t>
  </si>
  <si>
    <t>Clinched the Canadian Division Title and the #4 seeding in the Conference Playoffs.</t>
  </si>
  <si>
    <t>Clinched a Wild Card berth and the #5 seed in the Conference Playoffs.</t>
  </si>
  <si>
    <t>Seeding Tiebreaker:  Head to Head:  DET (1-0), CHI (0-1).</t>
  </si>
  <si>
    <t>Clinched a Wild Card berth and the #6 seed in the Conference Playoffs.</t>
  </si>
  <si>
    <t>Clinched the Ramos Division Title and the #1 seed in the Conference Playoffs.</t>
  </si>
  <si>
    <t>33 (OT)</t>
  </si>
  <si>
    <t>Seeding Tiebreaker:  Head to head:  SC (1-0), BUF (0-1).  Winner will be the #4 seed in the Conference Playoffs.</t>
  </si>
  <si>
    <t>Clinched the Byrens Division Title and the #2 seed in the Conference Playoffs.</t>
  </si>
  <si>
    <t>Clinched the Davis Division Title and the #3 seed in the Conference Playoffs.</t>
  </si>
  <si>
    <t>Tied with Buffalo for the Conference Wild Card Berth.  SC will be the home team in a special playoff game.</t>
  </si>
  <si>
    <t>Tied with Southern California for the Conference Wild Card Berth.  BUF will be the visiting team in a special playoff game.</t>
  </si>
  <si>
    <t>PLAYOFFS</t>
  </si>
  <si>
    <t>Mankiewicz Conference Wild Card Game #1</t>
  </si>
  <si>
    <t>Mankiewicz Conference Wild Card Game #2</t>
  </si>
  <si>
    <t>Reilly Conference Divisional Game #1</t>
  </si>
  <si>
    <t>Reilly Conference Divisional Game #2</t>
  </si>
  <si>
    <t>Mankiewicz Conference Divisional Game #1</t>
  </si>
  <si>
    <t>Mankiewicz Conference Divisional Game #2</t>
  </si>
  <si>
    <t>Reilly Conference Championship Game</t>
  </si>
  <si>
    <t>Mankiewicz Conference Championship Game</t>
  </si>
  <si>
    <t>Buffalo (#2)</t>
  </si>
  <si>
    <t>Southern California (#1)</t>
  </si>
  <si>
    <t>Chicago (#6)</t>
  </si>
  <si>
    <t>Cleveland (#3)</t>
  </si>
  <si>
    <t>Detroit (#5)</t>
  </si>
  <si>
    <t>California (#4)</t>
  </si>
  <si>
    <t>Reilly Conference Wild Card Game (Special Playoff Game)</t>
  </si>
  <si>
    <t>Los Angeles-LAR (#1)</t>
  </si>
  <si>
    <t>Oakland (#3)</t>
  </si>
  <si>
    <t>Seattle (#2)</t>
  </si>
  <si>
    <t>Dallas (#1)</t>
  </si>
  <si>
    <t>Phoenix (#2)</t>
  </si>
  <si>
    <t>Super Bowl XXII  (Played with no home field advantage)</t>
  </si>
  <si>
    <t>Southern California (#4)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</si>
</sst>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000"/>
    <numFmt numFmtId="165" formatCode="0.00_);[Red]\(0.00\)"/>
    <numFmt numFmtId="166" formatCode="mm/dd/yy;@"/>
  </numFmts>
  <fonts count="17" x14ac:knownFonts="1">
    <font>
      <sz val="10"/>
      <name val="Arial Black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0"/>
      <color rgb="FFFF0000"/>
      <name val="Arial Black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1" applyFont="1"/>
    <xf numFmtId="1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" fontId="2" fillId="0" borderId="0" xfId="0" applyNumberFormat="1" applyFont="1"/>
    <xf numFmtId="38" fontId="2" fillId="0" borderId="0" xfId="0" applyNumberFormat="1" applyFont="1"/>
    <xf numFmtId="0" fontId="2" fillId="0" borderId="0" xfId="4" applyFont="1" applyAlignment="1">
      <alignment horizontal="center"/>
    </xf>
    <xf numFmtId="0" fontId="7" fillId="0" borderId="0" xfId="5" applyFont="1" applyAlignment="1">
      <alignment horizontal="center"/>
    </xf>
    <xf numFmtId="0" fontId="11" fillId="2" borderId="0" xfId="5" applyFont="1" applyFill="1"/>
    <xf numFmtId="0" fontId="3" fillId="0" borderId="0" xfId="2"/>
    <xf numFmtId="49" fontId="13" fillId="0" borderId="0" xfId="2" applyNumberFormat="1" applyFont="1" applyAlignment="1">
      <alignment horizontal="centerContinuous"/>
    </xf>
    <xf numFmtId="49" fontId="2" fillId="0" borderId="0" xfId="2" quotePrefix="1" applyNumberFormat="1" applyFont="1"/>
    <xf numFmtId="49" fontId="2" fillId="0" borderId="0" xfId="2" applyNumberFormat="1" applyFont="1"/>
    <xf numFmtId="49" fontId="9" fillId="0" borderId="0" xfId="2" applyNumberFormat="1" applyFont="1"/>
    <xf numFmtId="49" fontId="3" fillId="0" borderId="0" xfId="2" applyNumberFormat="1"/>
    <xf numFmtId="49" fontId="10" fillId="0" borderId="0" xfId="2" applyNumberFormat="1" applyFont="1"/>
    <xf numFmtId="0" fontId="3" fillId="0" borderId="0" xfId="2" applyAlignment="1">
      <alignment horizontal="center"/>
    </xf>
    <xf numFmtId="49" fontId="12" fillId="3" borderId="0" xfId="2" applyNumberFormat="1" applyFont="1" applyFill="1" applyAlignment="1">
      <alignment horizontal="centerContinuous"/>
    </xf>
    <xf numFmtId="49" fontId="13" fillId="3" borderId="0" xfId="2" applyNumberFormat="1" applyFont="1" applyFill="1" applyAlignment="1">
      <alignment horizontal="centerContinuous"/>
    </xf>
    <xf numFmtId="49" fontId="14" fillId="3" borderId="0" xfId="2" applyNumberFormat="1" applyFont="1" applyFill="1" applyAlignment="1">
      <alignment horizontal="centerContinuous"/>
    </xf>
    <xf numFmtId="166" fontId="3" fillId="0" borderId="0" xfId="2" applyNumberFormat="1" applyAlignment="1">
      <alignment horizontal="center"/>
    </xf>
    <xf numFmtId="49" fontId="13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center"/>
    </xf>
    <xf numFmtId="0" fontId="3" fillId="2" borderId="0" xfId="2" applyFill="1" applyAlignment="1">
      <alignment horizontal="center"/>
    </xf>
    <xf numFmtId="0" fontId="10" fillId="2" borderId="0" xfId="2" applyFont="1" applyFill="1"/>
    <xf numFmtId="166" fontId="3" fillId="2" borderId="0" xfId="2" applyNumberFormat="1" applyFill="1" applyAlignment="1">
      <alignment horizontal="center"/>
    </xf>
    <xf numFmtId="0" fontId="3" fillId="2" borderId="0" xfId="2" applyFill="1"/>
    <xf numFmtId="49" fontId="13" fillId="0" borderId="0" xfId="2" applyNumberFormat="1" applyFont="1" applyAlignment="1">
      <alignment horizontal="left"/>
    </xf>
    <xf numFmtId="0" fontId="9" fillId="2" borderId="0" xfId="2" applyFont="1" applyFill="1"/>
    <xf numFmtId="0" fontId="6" fillId="0" borderId="0" xfId="0" applyFont="1"/>
    <xf numFmtId="0" fontId="6" fillId="0" borderId="0" xfId="1" applyFont="1"/>
    <xf numFmtId="1" fontId="6" fillId="0" borderId="0" xfId="0" applyNumberFormat="1" applyFont="1"/>
    <xf numFmtId="164" fontId="6" fillId="0" borderId="0" xfId="0" applyNumberFormat="1" applyFont="1"/>
    <xf numFmtId="49" fontId="6" fillId="0" borderId="0" xfId="0" applyNumberFormat="1" applyFont="1" applyAlignment="1">
      <alignment horizontal="center"/>
    </xf>
    <xf numFmtId="2" fontId="6" fillId="0" borderId="0" xfId="0" applyNumberFormat="1" applyFont="1"/>
    <xf numFmtId="165" fontId="6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center"/>
    </xf>
    <xf numFmtId="0" fontId="6" fillId="0" borderId="0" xfId="4" applyFont="1" applyAlignment="1">
      <alignment horizontal="centerContinuous"/>
    </xf>
    <xf numFmtId="0" fontId="8" fillId="0" borderId="0" xfId="4" applyAlignment="1">
      <alignment horizontal="centerContinuous"/>
    </xf>
    <xf numFmtId="166" fontId="8" fillId="0" borderId="0" xfId="4" applyNumberFormat="1" applyAlignment="1">
      <alignment horizontal="centerContinuous"/>
    </xf>
    <xf numFmtId="0" fontId="8" fillId="0" borderId="0" xfId="4" applyAlignment="1">
      <alignment horizontal="center"/>
    </xf>
    <xf numFmtId="0" fontId="8" fillId="0" borderId="0" xfId="4"/>
    <xf numFmtId="166" fontId="8" fillId="0" borderId="0" xfId="4" applyNumberFormat="1" applyAlignment="1">
      <alignment horizontal="center"/>
    </xf>
    <xf numFmtId="0" fontId="16" fillId="2" borderId="0" xfId="2" applyFont="1" applyFill="1"/>
    <xf numFmtId="0" fontId="8" fillId="2" borderId="0" xfId="4" applyFill="1" applyAlignment="1">
      <alignment horizontal="center"/>
    </xf>
    <xf numFmtId="166" fontId="8" fillId="2" borderId="0" xfId="4" applyNumberFormat="1" applyFill="1" applyAlignment="1">
      <alignment horizontal="center"/>
    </xf>
    <xf numFmtId="0" fontId="8" fillId="2" borderId="0" xfId="4" applyFill="1"/>
    <xf numFmtId="0" fontId="3" fillId="2" borderId="0" xfId="4" applyFont="1" applyFill="1"/>
  </cellXfs>
  <cellStyles count="6">
    <cellStyle name="Normal" xfId="0" builtinId="0"/>
    <cellStyle name="Normal 2" xfId="2" xr:uid="{6F2A7CF9-D1D5-4476-8161-759DF461AF0B}"/>
    <cellStyle name="Normal 3" xfId="4" xr:uid="{D2928407-562F-4E00-B072-33972C222DE4}"/>
    <cellStyle name="Normal 4" xfId="3" xr:uid="{5BD3CF0E-56AA-4203-BB40-267F1602C9D1}"/>
    <cellStyle name="Normal 90" xfId="1" xr:uid="{2E7A7DED-0F53-4028-88CD-8103AD275E3A}"/>
    <cellStyle name="Normal 93 5" xfId="5" xr:uid="{64BEBF34-3408-40DF-9345-8CA031F90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ownloads/MyFiles/OOPS/AutumnWind/2020/2020%20Desperado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ks"/>
      <sheetName val="Need"/>
      <sheetName val="Alpha"/>
      <sheetName val="QB"/>
      <sheetName val="RB"/>
      <sheetName val="WR"/>
      <sheetName val="TE"/>
      <sheetName val="OL"/>
      <sheetName val="DL"/>
      <sheetName val="LB"/>
      <sheetName val="Sec"/>
      <sheetName val="K"/>
      <sheetName val="P"/>
      <sheetName val="RET"/>
      <sheetName val="RawData"/>
      <sheetName val="AllOwned"/>
      <sheetName val="Glossary"/>
      <sheetName val="Weighting"/>
      <sheetName val="REC Rating"/>
    </sheetNames>
    <sheetDataSet>
      <sheetData sheetId="0">
        <row r="2">
          <cell r="A2" t="str">
            <v>Bosa, Nick</v>
          </cell>
          <cell r="B2">
            <v>1</v>
          </cell>
          <cell r="C2">
            <v>1</v>
          </cell>
        </row>
        <row r="3">
          <cell r="A3" t="str">
            <v>Jacobs, Josh</v>
          </cell>
          <cell r="B3">
            <v>2</v>
          </cell>
          <cell r="C3">
            <v>2</v>
          </cell>
        </row>
        <row r="4">
          <cell r="A4" t="str">
            <v>Murray, Kyler</v>
          </cell>
          <cell r="B4">
            <v>3</v>
          </cell>
          <cell r="C4">
            <v>3</v>
          </cell>
        </row>
        <row r="5">
          <cell r="A5" t="str">
            <v>Jones, Daniel</v>
          </cell>
          <cell r="B5">
            <v>4</v>
          </cell>
          <cell r="C5">
            <v>4</v>
          </cell>
        </row>
        <row r="6">
          <cell r="A6" t="str">
            <v>Williams, Quinnen</v>
          </cell>
          <cell r="B6">
            <v>5</v>
          </cell>
          <cell r="C6">
            <v>5</v>
          </cell>
        </row>
        <row r="7">
          <cell r="A7" t="str">
            <v>Lock, Drew</v>
          </cell>
          <cell r="B7">
            <v>6</v>
          </cell>
          <cell r="C7">
            <v>6</v>
          </cell>
        </row>
        <row r="8">
          <cell r="A8" t="str">
            <v>Minshew, Gardner</v>
          </cell>
          <cell r="B8">
            <v>7</v>
          </cell>
          <cell r="C8">
            <v>7</v>
          </cell>
        </row>
        <row r="9">
          <cell r="A9" t="str">
            <v>Bush, Devin</v>
          </cell>
          <cell r="B9">
            <v>8</v>
          </cell>
          <cell r="C9">
            <v>8</v>
          </cell>
        </row>
        <row r="10">
          <cell r="A10" t="str">
            <v>Okereke, Bobby</v>
          </cell>
          <cell r="B10">
            <v>9</v>
          </cell>
          <cell r="C10">
            <v>9</v>
          </cell>
        </row>
        <row r="11">
          <cell r="A11" t="str">
            <v>Allen, Josh</v>
          </cell>
          <cell r="B11">
            <v>10</v>
          </cell>
          <cell r="C11">
            <v>10</v>
          </cell>
        </row>
        <row r="12">
          <cell r="A12" t="str">
            <v>Sanders, Miles</v>
          </cell>
          <cell r="B12">
            <v>11</v>
          </cell>
          <cell r="C12">
            <v>11</v>
          </cell>
        </row>
        <row r="13">
          <cell r="A13" t="str">
            <v>Brown, A.J.</v>
          </cell>
          <cell r="B13">
            <v>12</v>
          </cell>
          <cell r="C13">
            <v>12</v>
          </cell>
        </row>
        <row r="14">
          <cell r="A14" t="str">
            <v>Dean, Jamel</v>
          </cell>
          <cell r="B14">
            <v>13</v>
          </cell>
          <cell r="C14">
            <v>13</v>
          </cell>
        </row>
        <row r="15">
          <cell r="A15" t="str">
            <v>Mullen, Trayvon</v>
          </cell>
          <cell r="B15">
            <v>14</v>
          </cell>
          <cell r="C15">
            <v>14</v>
          </cell>
        </row>
        <row r="16">
          <cell r="A16" t="str">
            <v>Metcalf, DK</v>
          </cell>
          <cell r="B16">
            <v>15</v>
          </cell>
          <cell r="C16">
            <v>15</v>
          </cell>
        </row>
        <row r="17">
          <cell r="A17" t="str">
            <v>McLaurin, Terry</v>
          </cell>
          <cell r="B17">
            <v>16</v>
          </cell>
          <cell r="C17">
            <v>16</v>
          </cell>
        </row>
        <row r="18">
          <cell r="A18" t="str">
            <v>White, Devin</v>
          </cell>
          <cell r="B18">
            <v>17</v>
          </cell>
          <cell r="C18">
            <v>17</v>
          </cell>
        </row>
        <row r="19">
          <cell r="A19" t="str">
            <v>Singletary, Devin</v>
          </cell>
          <cell r="B19">
            <v>18</v>
          </cell>
          <cell r="C19">
            <v>18</v>
          </cell>
        </row>
        <row r="20">
          <cell r="A20" t="str">
            <v>Lawrence, Dexter</v>
          </cell>
          <cell r="B20">
            <v>19</v>
          </cell>
          <cell r="C20">
            <v>19</v>
          </cell>
        </row>
        <row r="21">
          <cell r="A21" t="str">
            <v>Thornhill, Juan</v>
          </cell>
          <cell r="B21">
            <v>20</v>
          </cell>
          <cell r="C21">
            <v>20</v>
          </cell>
        </row>
        <row r="22">
          <cell r="A22" t="str">
            <v>Wynn, Isaiah</v>
          </cell>
          <cell r="B22">
            <v>21</v>
          </cell>
          <cell r="C22">
            <v>21</v>
          </cell>
        </row>
        <row r="23">
          <cell r="A23" t="str">
            <v>Hardman, Mecole</v>
          </cell>
          <cell r="B23">
            <v>22</v>
          </cell>
          <cell r="C23">
            <v>22</v>
          </cell>
        </row>
        <row r="24">
          <cell r="A24" t="str">
            <v>Simmons, Jeffery</v>
          </cell>
          <cell r="B24">
            <v>23</v>
          </cell>
          <cell r="C24">
            <v>23</v>
          </cell>
        </row>
        <row r="25">
          <cell r="A25" t="str">
            <v>Haskins, Dwayne</v>
          </cell>
          <cell r="B25">
            <v>24</v>
          </cell>
          <cell r="C25">
            <v>24</v>
          </cell>
        </row>
        <row r="26">
          <cell r="A26" t="str">
            <v>Oliver, Ed</v>
          </cell>
          <cell r="B26">
            <v>25</v>
          </cell>
          <cell r="C26">
            <v>25</v>
          </cell>
        </row>
        <row r="27">
          <cell r="A27" t="str">
            <v>Fant, Noah</v>
          </cell>
          <cell r="B27">
            <v>26</v>
          </cell>
          <cell r="C27">
            <v>26</v>
          </cell>
        </row>
        <row r="28">
          <cell r="A28" t="str">
            <v>Greenlaw, Dre</v>
          </cell>
          <cell r="B28">
            <v>27</v>
          </cell>
          <cell r="C28">
            <v>27</v>
          </cell>
        </row>
        <row r="29">
          <cell r="A29" t="str">
            <v>Ferrell, Clelin</v>
          </cell>
          <cell r="B29">
            <v>28</v>
          </cell>
          <cell r="C29">
            <v>28</v>
          </cell>
        </row>
        <row r="30">
          <cell r="A30" t="str">
            <v>Savage, Darnell</v>
          </cell>
          <cell r="B30">
            <v>29</v>
          </cell>
          <cell r="C30">
            <v>29</v>
          </cell>
        </row>
        <row r="31">
          <cell r="A31" t="str">
            <v>Hockenson, T.J.</v>
          </cell>
          <cell r="B31">
            <v>30</v>
          </cell>
          <cell r="C31">
            <v>30</v>
          </cell>
        </row>
        <row r="32">
          <cell r="A32" t="str">
            <v>Ferguson, Jaylon</v>
          </cell>
          <cell r="B32">
            <v>31</v>
          </cell>
          <cell r="C32">
            <v>31</v>
          </cell>
        </row>
        <row r="33">
          <cell r="A33" t="str">
            <v>Brown, Marquise</v>
          </cell>
          <cell r="B33">
            <v>32</v>
          </cell>
          <cell r="C33">
            <v>32</v>
          </cell>
        </row>
        <row r="34">
          <cell r="A34" t="str">
            <v>Crosby, Maxx</v>
          </cell>
          <cell r="B34">
            <v>33</v>
          </cell>
          <cell r="C34">
            <v>33</v>
          </cell>
        </row>
        <row r="35">
          <cell r="A35" t="str">
            <v>Jenkins, Elgton</v>
          </cell>
          <cell r="B35">
            <v>34</v>
          </cell>
          <cell r="C35">
            <v>34</v>
          </cell>
        </row>
        <row r="36">
          <cell r="A36" t="str">
            <v>McCoy, Erik</v>
          </cell>
          <cell r="B36">
            <v>35</v>
          </cell>
          <cell r="C36">
            <v>35</v>
          </cell>
        </row>
        <row r="37">
          <cell r="A37" t="str">
            <v>Samuel, Deebo</v>
          </cell>
          <cell r="B37">
            <v>36</v>
          </cell>
          <cell r="C37">
            <v>36</v>
          </cell>
        </row>
        <row r="38">
          <cell r="A38" t="str">
            <v>Burns, Brian</v>
          </cell>
          <cell r="B38">
            <v>37</v>
          </cell>
          <cell r="C38">
            <v>37</v>
          </cell>
        </row>
        <row r="39">
          <cell r="A39" t="str">
            <v>Slayton, Darius</v>
          </cell>
          <cell r="B39">
            <v>38</v>
          </cell>
          <cell r="C39">
            <v>38</v>
          </cell>
        </row>
        <row r="40">
          <cell r="A40" t="str">
            <v>Bradbury, Garrett</v>
          </cell>
          <cell r="B40">
            <v>39</v>
          </cell>
          <cell r="C40">
            <v>39</v>
          </cell>
        </row>
        <row r="41">
          <cell r="A41" t="str">
            <v>Winovich, Chase</v>
          </cell>
          <cell r="B41">
            <v>40</v>
          </cell>
          <cell r="C41">
            <v>40</v>
          </cell>
        </row>
        <row r="42">
          <cell r="A42" t="str">
            <v>Mostert, Raheem</v>
          </cell>
          <cell r="B42">
            <v>41</v>
          </cell>
          <cell r="C42">
            <v>41</v>
          </cell>
        </row>
        <row r="43">
          <cell r="A43" t="str">
            <v>Rapp, Taylor</v>
          </cell>
          <cell r="B43">
            <v>42</v>
          </cell>
          <cell r="C43">
            <v>42</v>
          </cell>
        </row>
        <row r="44">
          <cell r="A44" t="str">
            <v>Smith, Irv</v>
          </cell>
          <cell r="B44">
            <v>43</v>
          </cell>
          <cell r="C44">
            <v>43</v>
          </cell>
        </row>
        <row r="45">
          <cell r="A45" t="str">
            <v>Risner, Dalton</v>
          </cell>
          <cell r="B45">
            <v>44</v>
          </cell>
          <cell r="C45">
            <v>44</v>
          </cell>
        </row>
        <row r="46">
          <cell r="A46" t="str">
            <v>Sweat, Montez</v>
          </cell>
          <cell r="B46">
            <v>45</v>
          </cell>
          <cell r="C46">
            <v>45</v>
          </cell>
        </row>
        <row r="47">
          <cell r="A47" t="str">
            <v>Wilkins, Christian</v>
          </cell>
          <cell r="B47">
            <v>46</v>
          </cell>
          <cell r="C47">
            <v>46</v>
          </cell>
        </row>
        <row r="48">
          <cell r="A48" t="str">
            <v>Johnson, Diontae</v>
          </cell>
          <cell r="B48">
            <v>47</v>
          </cell>
          <cell r="C48">
            <v>47</v>
          </cell>
        </row>
        <row r="49">
          <cell r="A49" t="str">
            <v>Lindstrom, Chris</v>
          </cell>
          <cell r="B49">
            <v>48</v>
          </cell>
          <cell r="C49">
            <v>48</v>
          </cell>
        </row>
        <row r="50">
          <cell r="A50" t="str">
            <v>Taylor, Jawaan</v>
          </cell>
          <cell r="B50">
            <v>49</v>
          </cell>
          <cell r="C50">
            <v>49</v>
          </cell>
        </row>
        <row r="51">
          <cell r="A51" t="str">
            <v>Montgomery, David</v>
          </cell>
          <cell r="B51">
            <v>50</v>
          </cell>
          <cell r="C51">
            <v>50</v>
          </cell>
        </row>
        <row r="52">
          <cell r="A52" t="str">
            <v>Gary, Rashan</v>
          </cell>
          <cell r="B52">
            <v>51</v>
          </cell>
          <cell r="C52">
            <v>51</v>
          </cell>
        </row>
        <row r="53">
          <cell r="A53" t="str">
            <v>Howard, Tytus</v>
          </cell>
          <cell r="B53">
            <v>52</v>
          </cell>
          <cell r="C53">
            <v>52</v>
          </cell>
        </row>
        <row r="54">
          <cell r="A54" t="str">
            <v>Murphy-Bunting, Sean</v>
          </cell>
          <cell r="B54">
            <v>53</v>
          </cell>
          <cell r="C54">
            <v>53</v>
          </cell>
        </row>
        <row r="55">
          <cell r="A55" t="str">
            <v>McGary, Kaleb</v>
          </cell>
          <cell r="B55">
            <v>54</v>
          </cell>
          <cell r="C55">
            <v>54</v>
          </cell>
        </row>
        <row r="56">
          <cell r="A56" t="str">
            <v>Williams, Greedy</v>
          </cell>
          <cell r="B56">
            <v>55</v>
          </cell>
          <cell r="C56">
            <v>55</v>
          </cell>
        </row>
        <row r="57">
          <cell r="A57" t="str">
            <v>Moseley, Emmanuel</v>
          </cell>
          <cell r="B57">
            <v>56</v>
          </cell>
          <cell r="C57">
            <v>56</v>
          </cell>
        </row>
        <row r="58">
          <cell r="A58" t="str">
            <v>Mattison, Alexander</v>
          </cell>
          <cell r="B58">
            <v>57</v>
          </cell>
          <cell r="C58">
            <v>57</v>
          </cell>
        </row>
        <row r="59">
          <cell r="A59" t="str">
            <v>Johnson, Alexander</v>
          </cell>
          <cell r="B59">
            <v>58</v>
          </cell>
          <cell r="C59">
            <v>58</v>
          </cell>
        </row>
        <row r="60">
          <cell r="A60" t="str">
            <v>Smith, Kaden</v>
          </cell>
          <cell r="B60">
            <v>59</v>
          </cell>
          <cell r="C60">
            <v>59</v>
          </cell>
        </row>
        <row r="61">
          <cell r="A61" t="str">
            <v>Knox, Dawson</v>
          </cell>
          <cell r="B61">
            <v>60</v>
          </cell>
          <cell r="C61">
            <v>60</v>
          </cell>
        </row>
        <row r="62">
          <cell r="A62" t="str">
            <v>Hurst, Hayden</v>
          </cell>
          <cell r="B62">
            <v>61</v>
          </cell>
          <cell r="C62">
            <v>61</v>
          </cell>
        </row>
        <row r="63">
          <cell r="A63" t="str">
            <v>Phillips, Kyle</v>
          </cell>
          <cell r="B63">
            <v>62</v>
          </cell>
          <cell r="C63">
            <v>62</v>
          </cell>
        </row>
        <row r="64">
          <cell r="A64" t="str">
            <v>Gardner-Johnson, C.</v>
          </cell>
          <cell r="B64">
            <v>63</v>
          </cell>
          <cell r="C64">
            <v>63</v>
          </cell>
        </row>
        <row r="65">
          <cell r="A65" t="str">
            <v>Williams, Preston</v>
          </cell>
          <cell r="B65">
            <v>64</v>
          </cell>
          <cell r="C65">
            <v>64</v>
          </cell>
        </row>
        <row r="66">
          <cell r="A66" t="str">
            <v>Purcell, Mike</v>
          </cell>
          <cell r="B66">
            <v>65</v>
          </cell>
          <cell r="C66">
            <v>65</v>
          </cell>
        </row>
        <row r="67">
          <cell r="A67" t="str">
            <v>Tavai, Jahlani</v>
          </cell>
          <cell r="B67">
            <v>66</v>
          </cell>
          <cell r="C67">
            <v>66</v>
          </cell>
        </row>
        <row r="68">
          <cell r="A68" t="str">
            <v>Harris, Deonte</v>
          </cell>
          <cell r="B68">
            <v>67</v>
          </cell>
          <cell r="C68">
            <v>67</v>
          </cell>
        </row>
        <row r="69">
          <cell r="A69" t="str">
            <v>Edwards, David</v>
          </cell>
          <cell r="B69">
            <v>68</v>
          </cell>
          <cell r="C69">
            <v>68</v>
          </cell>
        </row>
        <row r="70">
          <cell r="A70" t="str">
            <v>Campbell, Parris</v>
          </cell>
          <cell r="B70">
            <v>69</v>
          </cell>
          <cell r="C70">
            <v>69</v>
          </cell>
        </row>
        <row r="71">
          <cell r="A71" t="str">
            <v>Austin, Blessuan</v>
          </cell>
          <cell r="B71">
            <v>70</v>
          </cell>
          <cell r="C71">
            <v>70</v>
          </cell>
        </row>
        <row r="72">
          <cell r="A72" t="str">
            <v>Ya-Sin, Rock</v>
          </cell>
          <cell r="B72">
            <v>71</v>
          </cell>
          <cell r="C72">
            <v>71</v>
          </cell>
        </row>
        <row r="73">
          <cell r="A73" t="str">
            <v>Needham, Nik</v>
          </cell>
          <cell r="B73">
            <v>72</v>
          </cell>
          <cell r="C73">
            <v>72</v>
          </cell>
        </row>
        <row r="74">
          <cell r="A74" t="str">
            <v>Boykin, Miles</v>
          </cell>
          <cell r="B74">
            <v>73</v>
          </cell>
          <cell r="C74">
            <v>73</v>
          </cell>
        </row>
        <row r="75">
          <cell r="A75" t="str">
            <v>Edwards, T.J.</v>
          </cell>
          <cell r="B75">
            <v>74</v>
          </cell>
          <cell r="C75">
            <v>74</v>
          </cell>
        </row>
        <row r="76">
          <cell r="A76" t="str">
            <v>Elliott, Deshon</v>
          </cell>
          <cell r="B76">
            <v>75</v>
          </cell>
          <cell r="C76">
            <v>75</v>
          </cell>
        </row>
        <row r="77">
          <cell r="A77" t="str">
            <v>Harry, N'Keal</v>
          </cell>
          <cell r="B77">
            <v>76</v>
          </cell>
          <cell r="C77">
            <v>76</v>
          </cell>
        </row>
        <row r="78">
          <cell r="A78" t="str">
            <v>Jordan, Michael</v>
          </cell>
          <cell r="B78">
            <v>77</v>
          </cell>
          <cell r="C78">
            <v>77</v>
          </cell>
        </row>
        <row r="79">
          <cell r="A79" t="str">
            <v>Blair, Marquise</v>
          </cell>
          <cell r="B79">
            <v>78</v>
          </cell>
          <cell r="C79">
            <v>78</v>
          </cell>
        </row>
        <row r="80">
          <cell r="A80" t="str">
            <v>Willis, Khari</v>
          </cell>
          <cell r="B80">
            <v>79</v>
          </cell>
          <cell r="C80">
            <v>79</v>
          </cell>
        </row>
        <row r="81">
          <cell r="A81" t="str">
            <v>Thompson, Jalen</v>
          </cell>
          <cell r="B81">
            <v>80</v>
          </cell>
          <cell r="C81">
            <v>80</v>
          </cell>
        </row>
        <row r="82">
          <cell r="A82" t="str">
            <v>Murphy, Byron</v>
          </cell>
          <cell r="B82">
            <v>81</v>
          </cell>
          <cell r="C82">
            <v>81</v>
          </cell>
        </row>
        <row r="83">
          <cell r="A83" t="str">
            <v>Renfrow, Hunter</v>
          </cell>
          <cell r="B83">
            <v>82</v>
          </cell>
          <cell r="C83">
            <v>82</v>
          </cell>
        </row>
        <row r="84">
          <cell r="A84" t="str">
            <v>Tranquill, Drue</v>
          </cell>
          <cell r="B84">
            <v>83</v>
          </cell>
          <cell r="C84">
            <v>83</v>
          </cell>
        </row>
        <row r="85">
          <cell r="A85" t="str">
            <v>Ford, Cody</v>
          </cell>
          <cell r="B85">
            <v>85</v>
          </cell>
          <cell r="C85">
            <v>84</v>
          </cell>
        </row>
        <row r="86">
          <cell r="A86" t="str">
            <v>Holcomb, Cole</v>
          </cell>
          <cell r="B86">
            <v>86</v>
          </cell>
          <cell r="C86">
            <v>85</v>
          </cell>
        </row>
        <row r="87">
          <cell r="A87" t="str">
            <v>Slye, Joey</v>
          </cell>
          <cell r="B87">
            <v>87</v>
          </cell>
          <cell r="C87">
            <v>86</v>
          </cell>
        </row>
        <row r="88">
          <cell r="A88" t="str">
            <v>Pratt, Germaine</v>
          </cell>
          <cell r="B88">
            <v>88</v>
          </cell>
          <cell r="C88">
            <v>87</v>
          </cell>
        </row>
        <row r="89">
          <cell r="A89" t="str">
            <v>Pollard, Tony</v>
          </cell>
          <cell r="B89">
            <v>89</v>
          </cell>
          <cell r="C89">
            <v>88</v>
          </cell>
        </row>
        <row r="90">
          <cell r="A90" t="str">
            <v>Bentley, Ja'Whaun</v>
          </cell>
          <cell r="B90">
            <v>90</v>
          </cell>
          <cell r="C90">
            <v>89</v>
          </cell>
        </row>
        <row r="91">
          <cell r="A91" t="str">
            <v>Fatukasi, Folorunso</v>
          </cell>
          <cell r="B91">
            <v>91</v>
          </cell>
          <cell r="C91">
            <v>90</v>
          </cell>
        </row>
        <row r="92">
          <cell r="A92" t="str">
            <v>Seibert, Austin</v>
          </cell>
          <cell r="B92">
            <v>92</v>
          </cell>
          <cell r="C92">
            <v>91</v>
          </cell>
        </row>
        <row r="93">
          <cell r="A93" t="str">
            <v>Scharping, Max</v>
          </cell>
          <cell r="B93">
            <v>93</v>
          </cell>
          <cell r="C93">
            <v>92</v>
          </cell>
        </row>
        <row r="94">
          <cell r="A94" t="str">
            <v>Johnson, Marcus</v>
          </cell>
          <cell r="B94">
            <v>94</v>
          </cell>
          <cell r="C94">
            <v>93</v>
          </cell>
        </row>
        <row r="95">
          <cell r="A95" t="str">
            <v>Koo, Younghoe</v>
          </cell>
          <cell r="B95">
            <v>95</v>
          </cell>
          <cell r="C95">
            <v>94</v>
          </cell>
        </row>
        <row r="96">
          <cell r="A96" t="str">
            <v>Hooker, Amani</v>
          </cell>
          <cell r="B96">
            <v>96</v>
          </cell>
          <cell r="C96">
            <v>95</v>
          </cell>
        </row>
        <row r="97">
          <cell r="A97" t="str">
            <v>Henderson Jr, Darrell</v>
          </cell>
          <cell r="B97">
            <v>97</v>
          </cell>
          <cell r="C97">
            <v>96</v>
          </cell>
        </row>
        <row r="98">
          <cell r="A98" t="str">
            <v>Davis, Nate</v>
          </cell>
          <cell r="B98">
            <v>98</v>
          </cell>
          <cell r="C98">
            <v>97</v>
          </cell>
        </row>
        <row r="99">
          <cell r="A99" t="str">
            <v>Tate, Auden</v>
          </cell>
          <cell r="B99">
            <v>99</v>
          </cell>
          <cell r="C99">
            <v>98</v>
          </cell>
        </row>
        <row r="100">
          <cell r="A100" t="str">
            <v>Snell, Benny</v>
          </cell>
          <cell r="B100">
            <v>100</v>
          </cell>
          <cell r="C100">
            <v>99</v>
          </cell>
        </row>
        <row r="101">
          <cell r="A101" t="str">
            <v>Hill, Brian</v>
          </cell>
          <cell r="B101">
            <v>101</v>
          </cell>
          <cell r="C101">
            <v>100</v>
          </cell>
        </row>
        <row r="102">
          <cell r="A102" t="str">
            <v>Hill, Trysten</v>
          </cell>
          <cell r="B102">
            <v>102</v>
          </cell>
          <cell r="C102">
            <v>101</v>
          </cell>
        </row>
        <row r="103">
          <cell r="A103" t="str">
            <v>Daley, Dennis</v>
          </cell>
          <cell r="B103">
            <v>103</v>
          </cell>
          <cell r="C103">
            <v>102</v>
          </cell>
        </row>
        <row r="104">
          <cell r="A104" t="str">
            <v>Dillard, Andre</v>
          </cell>
          <cell r="B104">
            <v>104</v>
          </cell>
          <cell r="C104">
            <v>103</v>
          </cell>
        </row>
        <row r="105">
          <cell r="A105" t="str">
            <v>White, Kyzir</v>
          </cell>
          <cell r="B105">
            <v>105</v>
          </cell>
          <cell r="C105">
            <v>104</v>
          </cell>
        </row>
        <row r="106">
          <cell r="A106" t="str">
            <v>Allen, Zach</v>
          </cell>
          <cell r="B106">
            <v>106</v>
          </cell>
          <cell r="C106">
            <v>105</v>
          </cell>
        </row>
        <row r="107">
          <cell r="A107" t="str">
            <v>Love, Julian</v>
          </cell>
          <cell r="B107">
            <v>107</v>
          </cell>
          <cell r="C107">
            <v>106</v>
          </cell>
        </row>
        <row r="108">
          <cell r="A108" t="str">
            <v>Collier, L.J.</v>
          </cell>
          <cell r="B108">
            <v>108</v>
          </cell>
          <cell r="C108">
            <v>107</v>
          </cell>
        </row>
        <row r="109">
          <cell r="A109" t="str">
            <v>Stidham, Jarrett</v>
          </cell>
          <cell r="B109">
            <v>109</v>
          </cell>
          <cell r="C109">
            <v>108</v>
          </cell>
        </row>
        <row r="110">
          <cell r="A110" t="str">
            <v>Ximines, Oshane</v>
          </cell>
          <cell r="B110">
            <v>110</v>
          </cell>
          <cell r="C110">
            <v>109</v>
          </cell>
        </row>
        <row r="111">
          <cell r="A111" t="str">
            <v>Rudolph, Mason</v>
          </cell>
          <cell r="B111">
            <v>111</v>
          </cell>
          <cell r="C111">
            <v>110</v>
          </cell>
        </row>
        <row r="112">
          <cell r="A112" t="str">
            <v>Lazard, Allen</v>
          </cell>
          <cell r="B112">
            <v>112</v>
          </cell>
          <cell r="C112">
            <v>111</v>
          </cell>
        </row>
        <row r="113">
          <cell r="A113" t="str">
            <v>Takitaki, Sione</v>
          </cell>
          <cell r="B113">
            <v>113</v>
          </cell>
          <cell r="C113">
            <v>112</v>
          </cell>
        </row>
        <row r="114">
          <cell r="A114" t="str">
            <v>Johnson, Olabisi</v>
          </cell>
          <cell r="B114">
            <v>114</v>
          </cell>
          <cell r="C114">
            <v>113</v>
          </cell>
        </row>
        <row r="115">
          <cell r="A115" t="str">
            <v>Gonzalez, Zane</v>
          </cell>
          <cell r="B115">
            <v>115</v>
          </cell>
          <cell r="C115">
            <v>114</v>
          </cell>
        </row>
        <row r="116">
          <cell r="A116" t="str">
            <v>Fenton, Rashad</v>
          </cell>
          <cell r="B116">
            <v>116</v>
          </cell>
          <cell r="C116">
            <v>115</v>
          </cell>
        </row>
        <row r="117">
          <cell r="A117" t="str">
            <v>Tillery, Jerry</v>
          </cell>
          <cell r="B117">
            <v>117</v>
          </cell>
          <cell r="C117">
            <v>116</v>
          </cell>
        </row>
        <row r="118">
          <cell r="A118" t="str">
            <v>Harmon, Kelvin</v>
          </cell>
          <cell r="B118">
            <v>118</v>
          </cell>
          <cell r="C118">
            <v>117</v>
          </cell>
        </row>
        <row r="119">
          <cell r="A119" t="str">
            <v>Wilson, Mack</v>
          </cell>
          <cell r="B119">
            <v>119</v>
          </cell>
          <cell r="C119">
            <v>118</v>
          </cell>
        </row>
        <row r="120">
          <cell r="A120" t="str">
            <v>Gage, Russell</v>
          </cell>
          <cell r="B120">
            <v>120</v>
          </cell>
          <cell r="C120">
            <v>119</v>
          </cell>
        </row>
        <row r="121">
          <cell r="A121" t="str">
            <v>Van Ginkel, Andrew</v>
          </cell>
          <cell r="B121">
            <v>121</v>
          </cell>
          <cell r="C121">
            <v>120</v>
          </cell>
        </row>
        <row r="122">
          <cell r="A122" t="str">
            <v>Parker, Steven</v>
          </cell>
          <cell r="B122">
            <v>122</v>
          </cell>
          <cell r="C122">
            <v>121</v>
          </cell>
        </row>
        <row r="123">
          <cell r="A123" t="str">
            <v>Omenihu, Charles</v>
          </cell>
          <cell r="B123">
            <v>123</v>
          </cell>
          <cell r="C123">
            <v>122</v>
          </cell>
        </row>
        <row r="124">
          <cell r="A124" t="str">
            <v>Little, Greg</v>
          </cell>
          <cell r="B124">
            <v>124</v>
          </cell>
          <cell r="C124">
            <v>123</v>
          </cell>
        </row>
        <row r="125">
          <cell r="A125" t="str">
            <v>Coward, Rashaad</v>
          </cell>
          <cell r="B125">
            <v>125</v>
          </cell>
          <cell r="C125">
            <v>124</v>
          </cell>
        </row>
        <row r="126">
          <cell r="A126" t="str">
            <v>Isabella, Andy</v>
          </cell>
          <cell r="B126">
            <v>126</v>
          </cell>
          <cell r="C126">
            <v>125</v>
          </cell>
        </row>
        <row r="127">
          <cell r="A127" t="str">
            <v>Cominsky, John</v>
          </cell>
          <cell r="B127">
            <v>127</v>
          </cell>
          <cell r="C127">
            <v>126</v>
          </cell>
        </row>
        <row r="128">
          <cell r="A128" t="str">
            <v>Williams, Darious</v>
          </cell>
          <cell r="B128">
            <v>128</v>
          </cell>
          <cell r="C128">
            <v>127</v>
          </cell>
        </row>
        <row r="129">
          <cell r="A129" t="str">
            <v>Joseph-Day, Sebastian</v>
          </cell>
          <cell r="B129">
            <v>129</v>
          </cell>
          <cell r="C129">
            <v>128</v>
          </cell>
        </row>
        <row r="130">
          <cell r="A130" t="str">
            <v>Oruwariye, Amani</v>
          </cell>
          <cell r="B130">
            <v>130</v>
          </cell>
          <cell r="C130">
            <v>129</v>
          </cell>
        </row>
        <row r="131">
          <cell r="A131" t="str">
            <v>Boone, Mike</v>
          </cell>
          <cell r="B131">
            <v>131</v>
          </cell>
          <cell r="C131">
            <v>130</v>
          </cell>
        </row>
        <row r="132">
          <cell r="A132" t="str">
            <v>Odenigbo, Ifeadi</v>
          </cell>
          <cell r="B132">
            <v>132</v>
          </cell>
          <cell r="C132">
            <v>131</v>
          </cell>
        </row>
        <row r="133">
          <cell r="A133" t="str">
            <v>Spencer, Diontae</v>
          </cell>
          <cell r="B133">
            <v>133</v>
          </cell>
          <cell r="C133">
            <v>132</v>
          </cell>
        </row>
        <row r="134">
          <cell r="A134" t="str">
            <v>Brunskill, Daniel</v>
          </cell>
          <cell r="B134">
            <v>134</v>
          </cell>
          <cell r="C134">
            <v>133</v>
          </cell>
        </row>
        <row r="135">
          <cell r="A135" t="str">
            <v>Long Jr, David</v>
          </cell>
          <cell r="B135">
            <v>135</v>
          </cell>
          <cell r="C135">
            <v>134</v>
          </cell>
        </row>
        <row r="136">
          <cell r="A136" t="str">
            <v>Layne, Justin</v>
          </cell>
          <cell r="B136">
            <v>136</v>
          </cell>
          <cell r="C136">
            <v>135</v>
          </cell>
        </row>
        <row r="137">
          <cell r="A137" t="str">
            <v>Sims, Steven</v>
          </cell>
          <cell r="B137">
            <v>137</v>
          </cell>
          <cell r="C137">
            <v>136</v>
          </cell>
        </row>
        <row r="138">
          <cell r="A138" t="str">
            <v>Scarbrough, Bo</v>
          </cell>
          <cell r="B138">
            <v>138</v>
          </cell>
          <cell r="C138">
            <v>137</v>
          </cell>
        </row>
        <row r="139">
          <cell r="A139" t="str">
            <v>Armstead, Ryquell</v>
          </cell>
          <cell r="B139">
            <v>139</v>
          </cell>
          <cell r="C139">
            <v>138</v>
          </cell>
        </row>
        <row r="140">
          <cell r="A140" t="str">
            <v>Miller, Scotty</v>
          </cell>
          <cell r="B140">
            <v>140</v>
          </cell>
          <cell r="C140">
            <v>139</v>
          </cell>
        </row>
        <row r="141">
          <cell r="A141" t="str">
            <v>Baker, Deandre</v>
          </cell>
          <cell r="B141">
            <v>141</v>
          </cell>
          <cell r="C141">
            <v>140</v>
          </cell>
        </row>
        <row r="142">
          <cell r="A142" t="str">
            <v>Arcega-Whiteside, J.J.</v>
          </cell>
          <cell r="B142">
            <v>142</v>
          </cell>
          <cell r="C142">
            <v>141</v>
          </cell>
        </row>
        <row r="143">
          <cell r="A143" t="str">
            <v>Sample, Drew</v>
          </cell>
          <cell r="B143">
            <v>143</v>
          </cell>
          <cell r="C143">
            <v>142</v>
          </cell>
        </row>
        <row r="144">
          <cell r="A144" t="str">
            <v>Connelly, Ryan</v>
          </cell>
          <cell r="B144">
            <v>144</v>
          </cell>
          <cell r="C144">
            <v>143</v>
          </cell>
        </row>
        <row r="145">
          <cell r="A145" t="str">
            <v>Maulet, Arthur</v>
          </cell>
          <cell r="B145">
            <v>145</v>
          </cell>
          <cell r="C145">
            <v>144</v>
          </cell>
        </row>
        <row r="146">
          <cell r="A146" t="str">
            <v>Johnson Jr., Lonnie</v>
          </cell>
          <cell r="B146">
            <v>147</v>
          </cell>
          <cell r="C146">
            <v>145</v>
          </cell>
        </row>
        <row r="147">
          <cell r="A147" t="str">
            <v>Cashman, Blake</v>
          </cell>
          <cell r="B147">
            <v>148</v>
          </cell>
          <cell r="C147">
            <v>146</v>
          </cell>
        </row>
        <row r="148">
          <cell r="A148" t="str">
            <v>Smith, Devin</v>
          </cell>
          <cell r="B148">
            <v>149</v>
          </cell>
          <cell r="C148">
            <v>147</v>
          </cell>
        </row>
        <row r="149">
          <cell r="A149" t="str">
            <v>Arnold, Dan</v>
          </cell>
          <cell r="B149">
            <v>150</v>
          </cell>
          <cell r="C149">
            <v>148</v>
          </cell>
        </row>
        <row r="150">
          <cell r="A150" t="str">
            <v>Koyack, Ben</v>
          </cell>
          <cell r="B150" t="str">
            <v>EXP</v>
          </cell>
          <cell r="C150">
            <v>149</v>
          </cell>
        </row>
        <row r="151">
          <cell r="A151" t="str">
            <v>Ehinger, Parker</v>
          </cell>
          <cell r="B151" t="str">
            <v>EXP</v>
          </cell>
          <cell r="C151">
            <v>150</v>
          </cell>
        </row>
        <row r="152">
          <cell r="A152" t="str">
            <v>Covington, Chris</v>
          </cell>
          <cell r="B152" t="str">
            <v>EXP</v>
          </cell>
          <cell r="C152">
            <v>151</v>
          </cell>
        </row>
        <row r="153">
          <cell r="A153" t="str">
            <v>Alexander, Maurice</v>
          </cell>
          <cell r="B153" t="str">
            <v>EXP</v>
          </cell>
          <cell r="C153">
            <v>152</v>
          </cell>
        </row>
        <row r="154">
          <cell r="A154" t="str">
            <v>Guice, Derrius</v>
          </cell>
          <cell r="B154">
            <v>213</v>
          </cell>
          <cell r="C154">
            <v>153</v>
          </cell>
        </row>
        <row r="155">
          <cell r="A155" t="str">
            <v>Williams, Joejuan</v>
          </cell>
          <cell r="B155">
            <v>168</v>
          </cell>
          <cell r="C155">
            <v>154</v>
          </cell>
        </row>
        <row r="156">
          <cell r="A156" t="str">
            <v>Nelson, Anthony</v>
          </cell>
          <cell r="B156">
            <v>159</v>
          </cell>
          <cell r="C156">
            <v>155</v>
          </cell>
        </row>
        <row r="157">
          <cell r="A157" t="str">
            <v>Sheffield, Kendall</v>
          </cell>
          <cell r="B157">
            <v>191</v>
          </cell>
          <cell r="C157">
            <v>156</v>
          </cell>
        </row>
        <row r="158">
          <cell r="A158" t="str">
            <v>Evans, Bobby</v>
          </cell>
          <cell r="B158">
            <v>198</v>
          </cell>
          <cell r="C158">
            <v>157</v>
          </cell>
        </row>
        <row r="159">
          <cell r="A159" t="str">
            <v>Vanderdoes, Eddie</v>
          </cell>
          <cell r="C159">
            <v>158</v>
          </cell>
        </row>
        <row r="160">
          <cell r="A160" t="str">
            <v>Orchard, Nate</v>
          </cell>
          <cell r="C160">
            <v>159</v>
          </cell>
        </row>
        <row r="161">
          <cell r="A161" t="str">
            <v>Banogu, Ben</v>
          </cell>
          <cell r="B161">
            <v>162</v>
          </cell>
          <cell r="C161">
            <v>160</v>
          </cell>
        </row>
        <row r="162">
          <cell r="A162" t="str">
            <v>Hollins, Justin</v>
          </cell>
          <cell r="B162">
            <v>192</v>
          </cell>
          <cell r="C162">
            <v>161</v>
          </cell>
        </row>
        <row r="163">
          <cell r="A163" t="str">
            <v>Thompson, Deionte</v>
          </cell>
          <cell r="B163">
            <v>291</v>
          </cell>
          <cell r="C163">
            <v>162</v>
          </cell>
        </row>
        <row r="164">
          <cell r="A164" t="str">
            <v>Gustin, Porter</v>
          </cell>
          <cell r="B164">
            <v>195</v>
          </cell>
          <cell r="C164">
            <v>163</v>
          </cell>
        </row>
        <row r="165">
          <cell r="A165" t="str">
            <v>Douglas, Jamil</v>
          </cell>
          <cell r="B165">
            <v>259</v>
          </cell>
          <cell r="C165">
            <v>164</v>
          </cell>
        </row>
        <row r="166">
          <cell r="A166" t="str">
            <v>Finley, Ryan</v>
          </cell>
          <cell r="B166">
            <v>212</v>
          </cell>
          <cell r="C166">
            <v>165</v>
          </cell>
        </row>
        <row r="167">
          <cell r="A167" t="str">
            <v>Jones, Dre'Mont</v>
          </cell>
          <cell r="B167">
            <v>165</v>
          </cell>
          <cell r="C167">
            <v>166</v>
          </cell>
        </row>
        <row r="168">
          <cell r="A168" t="str">
            <v>McIntosh, RJ</v>
          </cell>
          <cell r="C168">
            <v>167</v>
          </cell>
        </row>
        <row r="169">
          <cell r="A169" t="str">
            <v>Saunders, Khalen</v>
          </cell>
          <cell r="B169">
            <v>222</v>
          </cell>
          <cell r="C169">
            <v>168</v>
          </cell>
        </row>
        <row r="170">
          <cell r="A170" t="str">
            <v>Dawson, Duke</v>
          </cell>
          <cell r="C170">
            <v>169</v>
          </cell>
        </row>
        <row r="171">
          <cell r="A171" t="str">
            <v>Ford, Isaiah</v>
          </cell>
          <cell r="B171">
            <v>208</v>
          </cell>
          <cell r="C171">
            <v>170</v>
          </cell>
        </row>
        <row r="172">
          <cell r="A172" t="str">
            <v>Williams, Jonathan</v>
          </cell>
          <cell r="B172">
            <v>215</v>
          </cell>
          <cell r="C172">
            <v>171</v>
          </cell>
        </row>
        <row r="173">
          <cell r="A173" t="str">
            <v>Deiter, Michael</v>
          </cell>
          <cell r="B173">
            <v>177</v>
          </cell>
          <cell r="C173">
            <v>172</v>
          </cell>
        </row>
        <row r="174">
          <cell r="A174" t="str">
            <v>Hill, Justice</v>
          </cell>
          <cell r="B174">
            <v>183</v>
          </cell>
          <cell r="C174">
            <v>173</v>
          </cell>
        </row>
        <row r="175">
          <cell r="A175" t="str">
            <v>Keke, Kingsley</v>
          </cell>
          <cell r="B175">
            <v>174</v>
          </cell>
          <cell r="C175">
            <v>174</v>
          </cell>
        </row>
        <row r="176">
          <cell r="A176" t="str">
            <v>Brown, Andrew</v>
          </cell>
          <cell r="B176">
            <v>256</v>
          </cell>
          <cell r="C176">
            <v>175</v>
          </cell>
        </row>
        <row r="177">
          <cell r="A177" t="str">
            <v>Okoronkwo, Ogbonnia</v>
          </cell>
          <cell r="B177">
            <v>203</v>
          </cell>
          <cell r="C177">
            <v>176</v>
          </cell>
        </row>
        <row r="178">
          <cell r="A178" t="str">
            <v>Redmond, Will</v>
          </cell>
          <cell r="B178">
            <v>231</v>
          </cell>
          <cell r="C178">
            <v>177</v>
          </cell>
        </row>
        <row r="179">
          <cell r="A179" t="str">
            <v>Johnson, Roderick</v>
          </cell>
          <cell r="B179">
            <v>182</v>
          </cell>
          <cell r="C179">
            <v>178</v>
          </cell>
        </row>
        <row r="180">
          <cell r="A180" t="str">
            <v>Samia, Dru</v>
          </cell>
          <cell r="B180">
            <v>170</v>
          </cell>
          <cell r="C180">
            <v>179</v>
          </cell>
        </row>
        <row r="181">
          <cell r="A181" t="str">
            <v>Edoga, Chuma</v>
          </cell>
          <cell r="B181">
            <v>220</v>
          </cell>
          <cell r="C181">
            <v>180</v>
          </cell>
        </row>
        <row r="182">
          <cell r="A182" t="str">
            <v>Cain, Deon</v>
          </cell>
          <cell r="C182">
            <v>181</v>
          </cell>
        </row>
        <row r="183">
          <cell r="A183" t="str">
            <v>Watkins, Jaylen</v>
          </cell>
          <cell r="C183">
            <v>182</v>
          </cell>
        </row>
        <row r="184">
          <cell r="A184" t="str">
            <v>Buggs, Isaiah</v>
          </cell>
          <cell r="B184">
            <v>205</v>
          </cell>
          <cell r="C184">
            <v>183</v>
          </cell>
        </row>
        <row r="185">
          <cell r="A185" t="str">
            <v>Harris, Will</v>
          </cell>
          <cell r="B185">
            <v>158</v>
          </cell>
          <cell r="C185">
            <v>184</v>
          </cell>
        </row>
        <row r="186">
          <cell r="A186" t="str">
            <v>Canady, Maurice</v>
          </cell>
          <cell r="C186">
            <v>185</v>
          </cell>
        </row>
        <row r="187">
          <cell r="A187" t="str">
            <v>Doss, Keelan</v>
          </cell>
          <cell r="C187">
            <v>186</v>
          </cell>
        </row>
        <row r="188">
          <cell r="A188" t="str">
            <v>Grier, Will</v>
          </cell>
          <cell r="B188">
            <v>167</v>
          </cell>
          <cell r="C188">
            <v>187</v>
          </cell>
        </row>
        <row r="189">
          <cell r="A189" t="str">
            <v>Harris, Davontae</v>
          </cell>
          <cell r="B189">
            <v>173</v>
          </cell>
          <cell r="C189">
            <v>188</v>
          </cell>
        </row>
        <row r="190">
          <cell r="A190" t="str">
            <v>Moreau, Foster</v>
          </cell>
          <cell r="B190">
            <v>184</v>
          </cell>
          <cell r="C190">
            <v>189</v>
          </cell>
        </row>
        <row r="191">
          <cell r="A191" t="str">
            <v>Bailey, Jake</v>
          </cell>
          <cell r="B191">
            <v>209</v>
          </cell>
          <cell r="C191">
            <v>190</v>
          </cell>
        </row>
        <row r="192">
          <cell r="A192" t="str">
            <v>Compton, Will</v>
          </cell>
          <cell r="B192">
            <v>186</v>
          </cell>
          <cell r="C192">
            <v>191</v>
          </cell>
        </row>
        <row r="193">
          <cell r="A193" t="str">
            <v>Mata'afa, Hercules</v>
          </cell>
          <cell r="B193">
            <v>281</v>
          </cell>
          <cell r="C193">
            <v>192</v>
          </cell>
        </row>
        <row r="194">
          <cell r="A194" t="str">
            <v>Ozigbo, Devine</v>
          </cell>
          <cell r="B194">
            <v>237</v>
          </cell>
          <cell r="C194">
            <v>193</v>
          </cell>
        </row>
        <row r="195">
          <cell r="A195" t="str">
            <v>Herbig, Nate</v>
          </cell>
          <cell r="B195">
            <v>181</v>
          </cell>
          <cell r="C195">
            <v>194</v>
          </cell>
        </row>
        <row r="196">
          <cell r="A196" t="str">
            <v>Hall, Daeshon</v>
          </cell>
          <cell r="B196">
            <v>270</v>
          </cell>
          <cell r="C196">
            <v>195</v>
          </cell>
        </row>
        <row r="197">
          <cell r="A197" t="str">
            <v>Wren, Renell</v>
          </cell>
          <cell r="C197">
            <v>196</v>
          </cell>
        </row>
        <row r="198">
          <cell r="A198" t="str">
            <v>Bates, Ryan</v>
          </cell>
          <cell r="B198">
            <v>238</v>
          </cell>
          <cell r="C198">
            <v>197</v>
          </cell>
        </row>
        <row r="199">
          <cell r="A199" t="str">
            <v>Prince, Isaiah</v>
          </cell>
          <cell r="C199">
            <v>198</v>
          </cell>
        </row>
        <row r="200">
          <cell r="A200" t="str">
            <v>Neal, Siran</v>
          </cell>
          <cell r="B200">
            <v>189</v>
          </cell>
          <cell r="C200">
            <v>199</v>
          </cell>
        </row>
        <row r="201">
          <cell r="A201" t="str">
            <v>Watts, Armani</v>
          </cell>
          <cell r="B201">
            <v>294</v>
          </cell>
          <cell r="C201">
            <v>200</v>
          </cell>
        </row>
        <row r="202">
          <cell r="A202" t="str">
            <v>Ballentine, Corey</v>
          </cell>
          <cell r="B202">
            <v>154</v>
          </cell>
          <cell r="C202">
            <v>201</v>
          </cell>
        </row>
        <row r="203">
          <cell r="A203" t="str">
            <v>Wishnowsky, Mitch</v>
          </cell>
          <cell r="C203">
            <v>202</v>
          </cell>
        </row>
        <row r="204">
          <cell r="A204" t="str">
            <v>Gilbert, Garrett</v>
          </cell>
          <cell r="B204">
            <v>290</v>
          </cell>
          <cell r="C204">
            <v>203</v>
          </cell>
        </row>
        <row r="205">
          <cell r="A205" t="str">
            <v>Webster, Ken</v>
          </cell>
          <cell r="C205">
            <v>204</v>
          </cell>
        </row>
        <row r="206">
          <cell r="A206" t="str">
            <v>Carter, Cethan</v>
          </cell>
          <cell r="C206">
            <v>205</v>
          </cell>
        </row>
        <row r="207">
          <cell r="A207" t="str">
            <v>Burr-Kirven, Ben</v>
          </cell>
          <cell r="B207">
            <v>249</v>
          </cell>
          <cell r="C207">
            <v>206</v>
          </cell>
        </row>
        <row r="208">
          <cell r="A208" t="str">
            <v>Gentry, Zach</v>
          </cell>
          <cell r="C208">
            <v>207</v>
          </cell>
        </row>
        <row r="209">
          <cell r="A209" t="str">
            <v>Jones, Jamarco</v>
          </cell>
          <cell r="B209">
            <v>227</v>
          </cell>
          <cell r="C209">
            <v>208</v>
          </cell>
        </row>
        <row r="210">
          <cell r="A210" t="str">
            <v>Richardson Jr, Will</v>
          </cell>
          <cell r="B210">
            <v>240</v>
          </cell>
          <cell r="C210">
            <v>209</v>
          </cell>
        </row>
        <row r="211">
          <cell r="A211" t="str">
            <v>Russell, Dontavius</v>
          </cell>
          <cell r="C211">
            <v>210</v>
          </cell>
        </row>
        <row r="212">
          <cell r="A212" t="str">
            <v>Miller, Christian</v>
          </cell>
          <cell r="C212">
            <v>211</v>
          </cell>
        </row>
        <row r="213">
          <cell r="A213" t="str">
            <v>Quessenberry, David</v>
          </cell>
          <cell r="C213">
            <v>212</v>
          </cell>
        </row>
        <row r="214">
          <cell r="A214" t="str">
            <v>Gay, Matt</v>
          </cell>
          <cell r="B214">
            <v>257</v>
          </cell>
          <cell r="C214">
            <v>213</v>
          </cell>
        </row>
        <row r="215">
          <cell r="A215" t="str">
            <v>Forbath, Kai</v>
          </cell>
          <cell r="B215">
            <v>255</v>
          </cell>
          <cell r="C215">
            <v>214</v>
          </cell>
        </row>
        <row r="216">
          <cell r="A216" t="str">
            <v>Granderson, Carl</v>
          </cell>
          <cell r="B216">
            <v>199</v>
          </cell>
          <cell r="C216">
            <v>215</v>
          </cell>
        </row>
        <row r="217">
          <cell r="A217" t="str">
            <v>Falk, Luke</v>
          </cell>
          <cell r="B217">
            <v>274</v>
          </cell>
          <cell r="C217">
            <v>216</v>
          </cell>
        </row>
        <row r="218">
          <cell r="A218" t="str">
            <v>Ingold, Alec</v>
          </cell>
          <cell r="B218">
            <v>178</v>
          </cell>
          <cell r="C218">
            <v>217</v>
          </cell>
        </row>
        <row r="219">
          <cell r="A219" t="str">
            <v>Smith, Cameron</v>
          </cell>
          <cell r="B219">
            <v>292</v>
          </cell>
          <cell r="C219">
            <v>218</v>
          </cell>
        </row>
        <row r="220">
          <cell r="A220" t="str">
            <v>Bolden, Brandon</v>
          </cell>
          <cell r="B220">
            <v>185</v>
          </cell>
          <cell r="C220">
            <v>219</v>
          </cell>
        </row>
        <row r="221">
          <cell r="A221" t="str">
            <v>Gaines, Greg</v>
          </cell>
          <cell r="B221">
            <v>196</v>
          </cell>
          <cell r="C221">
            <v>220</v>
          </cell>
        </row>
        <row r="222">
          <cell r="A222" t="str">
            <v>Johnson, Ty</v>
          </cell>
          <cell r="B222">
            <v>219</v>
          </cell>
          <cell r="C222">
            <v>221</v>
          </cell>
        </row>
        <row r="223">
          <cell r="A223" t="str">
            <v>Izzo, Ryan</v>
          </cell>
          <cell r="B223">
            <v>161</v>
          </cell>
          <cell r="C223">
            <v>222</v>
          </cell>
        </row>
        <row r="224">
          <cell r="A224" t="str">
            <v>Burris, Juston</v>
          </cell>
          <cell r="B224">
            <v>164</v>
          </cell>
          <cell r="C224">
            <v>223</v>
          </cell>
        </row>
        <row r="225">
          <cell r="A225" t="str">
            <v>Apke, Troy</v>
          </cell>
          <cell r="B225">
            <v>152</v>
          </cell>
          <cell r="C225">
            <v>224</v>
          </cell>
        </row>
        <row r="226">
          <cell r="A226" t="str">
            <v>Redwine, Sheldrick</v>
          </cell>
          <cell r="B226">
            <v>241</v>
          </cell>
          <cell r="C226">
            <v>225</v>
          </cell>
        </row>
        <row r="227">
          <cell r="A227" t="str">
            <v>Nixon, Keisean</v>
          </cell>
          <cell r="C227">
            <v>226</v>
          </cell>
        </row>
        <row r="228">
          <cell r="A228" t="str">
            <v>Griffin, Ryan Q</v>
          </cell>
          <cell r="B228">
            <v>267</v>
          </cell>
          <cell r="C228">
            <v>227</v>
          </cell>
        </row>
        <row r="229">
          <cell r="A229" t="str">
            <v>Wims, Javon</v>
          </cell>
          <cell r="B229">
            <v>226</v>
          </cell>
          <cell r="C229">
            <v>228</v>
          </cell>
        </row>
        <row r="230">
          <cell r="A230" t="str">
            <v>Moreland, Jimmy</v>
          </cell>
          <cell r="B230">
            <v>151</v>
          </cell>
          <cell r="C230">
            <v>229</v>
          </cell>
        </row>
        <row r="231">
          <cell r="A231" t="str">
            <v>Allen, Brandon</v>
          </cell>
          <cell r="B231">
            <v>283</v>
          </cell>
          <cell r="C231">
            <v>230</v>
          </cell>
        </row>
        <row r="232">
          <cell r="A232" t="str">
            <v>Pringle, Byron</v>
          </cell>
          <cell r="B232">
            <v>261</v>
          </cell>
          <cell r="C232">
            <v>231</v>
          </cell>
        </row>
        <row r="233">
          <cell r="A233" t="str">
            <v>Johnson, Isaiah</v>
          </cell>
          <cell r="B233">
            <v>190</v>
          </cell>
          <cell r="C233">
            <v>232</v>
          </cell>
        </row>
        <row r="234">
          <cell r="A234" t="str">
            <v>Harlow, Sean</v>
          </cell>
          <cell r="C234">
            <v>233</v>
          </cell>
        </row>
        <row r="235">
          <cell r="A235" t="str">
            <v>Roberson, Derick</v>
          </cell>
          <cell r="B235">
            <v>269</v>
          </cell>
          <cell r="C235">
            <v>234</v>
          </cell>
        </row>
        <row r="236">
          <cell r="A236" t="str">
            <v>Bars, Alex</v>
          </cell>
          <cell r="C236">
            <v>235</v>
          </cell>
        </row>
        <row r="237">
          <cell r="A237" t="str">
            <v>Tell III, Marvell</v>
          </cell>
          <cell r="C237">
            <v>236</v>
          </cell>
        </row>
        <row r="238">
          <cell r="A238" t="str">
            <v>Udoh, Oli</v>
          </cell>
          <cell r="C238">
            <v>237</v>
          </cell>
        </row>
        <row r="239">
          <cell r="A239" t="str">
            <v>Pipkins, Trey</v>
          </cell>
          <cell r="B239">
            <v>245</v>
          </cell>
          <cell r="C239">
            <v>238</v>
          </cell>
        </row>
        <row r="240">
          <cell r="A240" t="str">
            <v>Miller, Jordan</v>
          </cell>
          <cell r="C240">
            <v>239</v>
          </cell>
        </row>
        <row r="241">
          <cell r="A241" t="str">
            <v>Brooks, Nate</v>
          </cell>
          <cell r="C241">
            <v>240</v>
          </cell>
        </row>
        <row r="242">
          <cell r="A242" t="str">
            <v>White, DeAndrew</v>
          </cell>
          <cell r="B242">
            <v>188</v>
          </cell>
          <cell r="C242">
            <v>241</v>
          </cell>
        </row>
        <row r="243">
          <cell r="A243" t="str">
            <v>Demby, Jamil</v>
          </cell>
          <cell r="C243">
            <v>242</v>
          </cell>
        </row>
        <row r="244">
          <cell r="A244" t="str">
            <v>Skipper, Dan</v>
          </cell>
          <cell r="C244">
            <v>243</v>
          </cell>
        </row>
        <row r="245">
          <cell r="A245" t="str">
            <v>Pineiro, Eddy</v>
          </cell>
          <cell r="B245">
            <v>288</v>
          </cell>
          <cell r="C245">
            <v>244</v>
          </cell>
        </row>
        <row r="246">
          <cell r="A246" t="str">
            <v>Sieler, Zach</v>
          </cell>
          <cell r="C246">
            <v>245</v>
          </cell>
        </row>
        <row r="247">
          <cell r="A247" t="str">
            <v>Meyers, Jakobi</v>
          </cell>
          <cell r="B247">
            <v>211</v>
          </cell>
          <cell r="C247">
            <v>246</v>
          </cell>
        </row>
        <row r="248">
          <cell r="A248" t="str">
            <v>Edwards, Mike</v>
          </cell>
          <cell r="B248">
            <v>216</v>
          </cell>
          <cell r="C248">
            <v>247</v>
          </cell>
        </row>
        <row r="249">
          <cell r="A249" t="str">
            <v>Langi, Harvey</v>
          </cell>
          <cell r="B249">
            <v>179</v>
          </cell>
          <cell r="C249">
            <v>248</v>
          </cell>
        </row>
        <row r="250">
          <cell r="A250" t="str">
            <v>Anderson, Abdullah</v>
          </cell>
          <cell r="C250">
            <v>249</v>
          </cell>
        </row>
        <row r="251">
          <cell r="A251" t="str">
            <v>Homer, Travis</v>
          </cell>
          <cell r="B251">
            <v>234</v>
          </cell>
          <cell r="C251">
            <v>250</v>
          </cell>
        </row>
        <row r="252">
          <cell r="A252" t="str">
            <v>Luke, Cole</v>
          </cell>
          <cell r="C252">
            <v>251</v>
          </cell>
        </row>
        <row r="253">
          <cell r="A253" t="str">
            <v>Hartage, Montre</v>
          </cell>
          <cell r="C253">
            <v>252</v>
          </cell>
        </row>
        <row r="254">
          <cell r="A254" t="str">
            <v>Tuioti-Mariner, Jacob</v>
          </cell>
          <cell r="B254">
            <v>260</v>
          </cell>
          <cell r="C254">
            <v>253</v>
          </cell>
        </row>
        <row r="255">
          <cell r="A255" t="str">
            <v>Nunez-Roches, Rakeem</v>
          </cell>
          <cell r="B255">
            <v>246</v>
          </cell>
          <cell r="C255">
            <v>254</v>
          </cell>
        </row>
        <row r="256">
          <cell r="A256" t="str">
            <v>James, Andre</v>
          </cell>
          <cell r="B256">
            <v>224</v>
          </cell>
          <cell r="C256">
            <v>255</v>
          </cell>
        </row>
        <row r="257">
          <cell r="A257" t="str">
            <v>Long, David</v>
          </cell>
          <cell r="B257">
            <v>251</v>
          </cell>
          <cell r="C257">
            <v>256</v>
          </cell>
        </row>
        <row r="258">
          <cell r="A258" t="str">
            <v>Shelton, Coleman</v>
          </cell>
          <cell r="B258">
            <v>296</v>
          </cell>
          <cell r="C258">
            <v>257</v>
          </cell>
        </row>
        <row r="259">
          <cell r="A259" t="str">
            <v>Stinnie, Aaron</v>
          </cell>
          <cell r="C259">
            <v>258</v>
          </cell>
        </row>
        <row r="260">
          <cell r="A260" t="str">
            <v>Munson, Calvin</v>
          </cell>
          <cell r="B260">
            <v>280</v>
          </cell>
          <cell r="C260">
            <v>259</v>
          </cell>
        </row>
        <row r="261">
          <cell r="A261" t="str">
            <v>Beck, Andrew</v>
          </cell>
          <cell r="B261">
            <v>273</v>
          </cell>
          <cell r="C261">
            <v>260</v>
          </cell>
        </row>
        <row r="262">
          <cell r="A262" t="str">
            <v>Blough, David</v>
          </cell>
          <cell r="B262">
            <v>248</v>
          </cell>
          <cell r="C262">
            <v>261</v>
          </cell>
        </row>
        <row r="263">
          <cell r="A263" t="str">
            <v>Berrios, Braxton</v>
          </cell>
          <cell r="B263">
            <v>156</v>
          </cell>
          <cell r="C263">
            <v>262</v>
          </cell>
        </row>
        <row r="264">
          <cell r="A264" t="str">
            <v>Marshall, Trey</v>
          </cell>
          <cell r="C264">
            <v>263</v>
          </cell>
        </row>
        <row r="265">
          <cell r="A265" t="str">
            <v>Watson, Justin</v>
          </cell>
          <cell r="B265">
            <v>230</v>
          </cell>
          <cell r="C265">
            <v>264</v>
          </cell>
        </row>
        <row r="266">
          <cell r="A266" t="str">
            <v>Amadi, Ugo</v>
          </cell>
          <cell r="B266">
            <v>277</v>
          </cell>
          <cell r="C266">
            <v>265</v>
          </cell>
        </row>
        <row r="267">
          <cell r="A267" t="str">
            <v>Johnson, Fred</v>
          </cell>
          <cell r="B267">
            <v>242</v>
          </cell>
          <cell r="C267">
            <v>266</v>
          </cell>
        </row>
        <row r="268">
          <cell r="A268" t="str">
            <v>Gates, Nick</v>
          </cell>
          <cell r="B268">
            <v>157</v>
          </cell>
          <cell r="C268">
            <v>267</v>
          </cell>
        </row>
        <row r="269">
          <cell r="A269" t="str">
            <v>Ficken, Sam</v>
          </cell>
          <cell r="B269">
            <v>197</v>
          </cell>
          <cell r="C269">
            <v>268</v>
          </cell>
        </row>
        <row r="270">
          <cell r="A270" t="str">
            <v>Burgess, James</v>
          </cell>
          <cell r="C270">
            <v>269</v>
          </cell>
        </row>
        <row r="271">
          <cell r="A271" t="str">
            <v>Hentges, Hale</v>
          </cell>
          <cell r="B271">
            <v>252</v>
          </cell>
          <cell r="C271">
            <v>270</v>
          </cell>
        </row>
        <row r="272">
          <cell r="A272" t="str">
            <v>Easton, Nick</v>
          </cell>
          <cell r="B272">
            <v>171</v>
          </cell>
          <cell r="C272">
            <v>271</v>
          </cell>
        </row>
        <row r="273">
          <cell r="A273" t="str">
            <v>Dogbe, Michael</v>
          </cell>
          <cell r="C273">
            <v>272</v>
          </cell>
        </row>
        <row r="274">
          <cell r="A274" t="str">
            <v>Williams, D'haquille</v>
          </cell>
          <cell r="B274">
            <v>218</v>
          </cell>
          <cell r="C274">
            <v>273</v>
          </cell>
        </row>
        <row r="275">
          <cell r="A275" t="str">
            <v>Johnson, KeeSean</v>
          </cell>
          <cell r="B275">
            <v>201</v>
          </cell>
          <cell r="C275">
            <v>274</v>
          </cell>
        </row>
        <row r="276">
          <cell r="A276" t="str">
            <v>Gono, Matt</v>
          </cell>
          <cell r="C276">
            <v>275</v>
          </cell>
        </row>
        <row r="277">
          <cell r="A277" t="str">
            <v>Smith, Vyncint</v>
          </cell>
          <cell r="B277">
            <v>160</v>
          </cell>
          <cell r="C277">
            <v>276</v>
          </cell>
        </row>
        <row r="278">
          <cell r="A278" t="str">
            <v>Reaves, Jeremy</v>
          </cell>
          <cell r="C278">
            <v>277</v>
          </cell>
        </row>
        <row r="279">
          <cell r="A279" t="str">
            <v>McCloud, Ray-Ray</v>
          </cell>
          <cell r="B279">
            <v>175</v>
          </cell>
          <cell r="C279">
            <v>278</v>
          </cell>
        </row>
        <row r="280">
          <cell r="A280" t="str">
            <v>Davis, Geremy</v>
          </cell>
          <cell r="C280">
            <v>279</v>
          </cell>
        </row>
        <row r="281">
          <cell r="A281" t="str">
            <v>Smith, Eric</v>
          </cell>
          <cell r="C281">
            <v>280</v>
          </cell>
        </row>
        <row r="282">
          <cell r="A282" t="str">
            <v>Davis, Trevor</v>
          </cell>
          <cell r="B282">
            <v>276</v>
          </cell>
          <cell r="C282">
            <v>281</v>
          </cell>
        </row>
        <row r="283">
          <cell r="A283" t="str">
            <v>Tuttle, Shy</v>
          </cell>
          <cell r="C283">
            <v>282</v>
          </cell>
        </row>
        <row r="284">
          <cell r="A284" t="str">
            <v>Reed, Malik</v>
          </cell>
          <cell r="B284">
            <v>163</v>
          </cell>
          <cell r="C284">
            <v>283</v>
          </cell>
        </row>
        <row r="285">
          <cell r="A285" t="str">
            <v>Barton, Cody</v>
          </cell>
          <cell r="B285">
            <v>206</v>
          </cell>
          <cell r="C285">
            <v>284</v>
          </cell>
        </row>
        <row r="286">
          <cell r="A286" t="str">
            <v>Jones, Chris</v>
          </cell>
          <cell r="C286">
            <v>285</v>
          </cell>
        </row>
        <row r="287">
          <cell r="A287" t="str">
            <v>Morris, Patrick</v>
          </cell>
          <cell r="C287">
            <v>286</v>
          </cell>
        </row>
        <row r="288">
          <cell r="A288" t="str">
            <v>Howard, Travin</v>
          </cell>
          <cell r="C288">
            <v>287</v>
          </cell>
        </row>
        <row r="289">
          <cell r="A289" t="str">
            <v>Miles, Joshua</v>
          </cell>
          <cell r="C289">
            <v>288</v>
          </cell>
        </row>
        <row r="290">
          <cell r="A290" t="str">
            <v>Schlottmann, Austin</v>
          </cell>
          <cell r="B290">
            <v>271</v>
          </cell>
          <cell r="C290">
            <v>289</v>
          </cell>
        </row>
        <row r="291">
          <cell r="A291" t="str">
            <v>Pryor, Matt</v>
          </cell>
          <cell r="B291">
            <v>250</v>
          </cell>
          <cell r="C291">
            <v>290</v>
          </cell>
        </row>
        <row r="292">
          <cell r="A292" t="str">
            <v>Dawkins, Dalyn</v>
          </cell>
          <cell r="C292">
            <v>291</v>
          </cell>
        </row>
        <row r="293">
          <cell r="A293" t="str">
            <v>Herron, Frank</v>
          </cell>
          <cell r="C293">
            <v>292</v>
          </cell>
        </row>
        <row r="294">
          <cell r="A294" t="str">
            <v>Kumerow, Jake</v>
          </cell>
          <cell r="B294">
            <v>187</v>
          </cell>
          <cell r="C294">
            <v>293</v>
          </cell>
        </row>
        <row r="295">
          <cell r="A295" t="str">
            <v>Harris, Trent</v>
          </cell>
          <cell r="C295">
            <v>294</v>
          </cell>
        </row>
        <row r="296">
          <cell r="A296" t="str">
            <v>Patrick, Natrez</v>
          </cell>
          <cell r="C296">
            <v>295</v>
          </cell>
        </row>
        <row r="297">
          <cell r="A297" t="str">
            <v>Carr, Austin</v>
          </cell>
          <cell r="C297">
            <v>296</v>
          </cell>
        </row>
        <row r="298">
          <cell r="A298" t="str">
            <v>Rodgers, Jake</v>
          </cell>
          <cell r="C298">
            <v>297</v>
          </cell>
        </row>
        <row r="299">
          <cell r="A299" t="str">
            <v>Whyte Jr, Kerrith</v>
          </cell>
          <cell r="B299">
            <v>282</v>
          </cell>
          <cell r="C299">
            <v>298</v>
          </cell>
        </row>
        <row r="300">
          <cell r="A300" t="str">
            <v>Hodges, Devlin</v>
          </cell>
          <cell r="B300">
            <v>278</v>
          </cell>
          <cell r="C300">
            <v>299</v>
          </cell>
        </row>
        <row r="301">
          <cell r="A301" t="str">
            <v>Johnson, Darryl</v>
          </cell>
          <cell r="B301">
            <v>229</v>
          </cell>
          <cell r="C301">
            <v>300</v>
          </cell>
        </row>
        <row r="302">
          <cell r="A302" t="str">
            <v>Watts, Armon</v>
          </cell>
          <cell r="B302">
            <v>194</v>
          </cell>
          <cell r="C302">
            <v>301</v>
          </cell>
        </row>
        <row r="303">
          <cell r="A303" t="str">
            <v>Mone, Bryan</v>
          </cell>
          <cell r="B303">
            <v>293</v>
          </cell>
          <cell r="C303">
            <v>302</v>
          </cell>
        </row>
        <row r="304">
          <cell r="A304" t="str">
            <v>Laird, Patrick</v>
          </cell>
          <cell r="B304">
            <v>244</v>
          </cell>
          <cell r="C304">
            <v>303</v>
          </cell>
        </row>
        <row r="305">
          <cell r="A305" t="str">
            <v>Ward, Greg</v>
          </cell>
          <cell r="B305">
            <v>153</v>
          </cell>
          <cell r="C305">
            <v>304</v>
          </cell>
        </row>
        <row r="306">
          <cell r="A306" t="str">
            <v>Epps, Marcus</v>
          </cell>
          <cell r="B306">
            <v>279</v>
          </cell>
          <cell r="C306">
            <v>305</v>
          </cell>
        </row>
        <row r="307">
          <cell r="A307" t="str">
            <v>Al-Shaair, Azeez</v>
          </cell>
          <cell r="C307">
            <v>306</v>
          </cell>
        </row>
        <row r="308">
          <cell r="A308" t="str">
            <v>Holtz, J.P.</v>
          </cell>
          <cell r="B308">
            <v>243</v>
          </cell>
          <cell r="C308">
            <v>307</v>
          </cell>
        </row>
        <row r="309">
          <cell r="A309" t="str">
            <v>Spillane, Robert</v>
          </cell>
          <cell r="B309">
            <v>265</v>
          </cell>
          <cell r="C309">
            <v>308</v>
          </cell>
        </row>
        <row r="310">
          <cell r="A310" t="str">
            <v>Knight, Brandon</v>
          </cell>
          <cell r="B310">
            <v>221</v>
          </cell>
          <cell r="C310">
            <v>309</v>
          </cell>
        </row>
        <row r="311">
          <cell r="A311" t="str">
            <v>Allegretti, Nick</v>
          </cell>
          <cell r="B311">
            <v>275</v>
          </cell>
          <cell r="C311">
            <v>310</v>
          </cell>
        </row>
        <row r="312">
          <cell r="A312" t="str">
            <v>Wiltz, Jomal</v>
          </cell>
          <cell r="B312">
            <v>254</v>
          </cell>
          <cell r="C312">
            <v>311</v>
          </cell>
        </row>
        <row r="313">
          <cell r="A313" t="str">
            <v>Willis, Damion</v>
          </cell>
          <cell r="C313">
            <v>312</v>
          </cell>
        </row>
        <row r="314">
          <cell r="A314" t="str">
            <v>Long, Ty</v>
          </cell>
          <cell r="B314">
            <v>207</v>
          </cell>
          <cell r="C314">
            <v>313</v>
          </cell>
        </row>
        <row r="315">
          <cell r="A315" t="str">
            <v>Boyle, Tim</v>
          </cell>
          <cell r="B315">
            <v>253</v>
          </cell>
          <cell r="C315">
            <v>314</v>
          </cell>
        </row>
        <row r="316">
          <cell r="A316" t="str">
            <v>Williams, Darrel</v>
          </cell>
          <cell r="B316">
            <v>155</v>
          </cell>
          <cell r="C316">
            <v>315</v>
          </cell>
        </row>
        <row r="317">
          <cell r="A317" t="str">
            <v>Mekari, Patrick</v>
          </cell>
          <cell r="B317">
            <v>202</v>
          </cell>
          <cell r="C317">
            <v>316</v>
          </cell>
        </row>
        <row r="318">
          <cell r="A318" t="str">
            <v>Reeder, Troy</v>
          </cell>
          <cell r="B318">
            <v>217</v>
          </cell>
          <cell r="C318">
            <v>317</v>
          </cell>
        </row>
        <row r="319">
          <cell r="A319" t="str">
            <v>Mack, Isaiah</v>
          </cell>
          <cell r="B319">
            <v>233</v>
          </cell>
          <cell r="C319">
            <v>318</v>
          </cell>
        </row>
        <row r="320">
          <cell r="A320" t="str">
            <v>Graham, Jaeden</v>
          </cell>
          <cell r="B320">
            <v>193</v>
          </cell>
          <cell r="C320">
            <v>319</v>
          </cell>
        </row>
        <row r="321">
          <cell r="A321" t="str">
            <v>Wingard, Andrew</v>
          </cell>
          <cell r="B321">
            <v>169</v>
          </cell>
          <cell r="C321">
            <v>320</v>
          </cell>
        </row>
        <row r="322">
          <cell r="A322" t="str">
            <v>Dwelley, Ross</v>
          </cell>
          <cell r="B322">
            <v>266</v>
          </cell>
          <cell r="C322">
            <v>321</v>
          </cell>
        </row>
        <row r="323">
          <cell r="A323" t="str">
            <v>Egbule, Emeke</v>
          </cell>
          <cell r="B323">
            <v>262</v>
          </cell>
          <cell r="C323">
            <v>322</v>
          </cell>
        </row>
        <row r="324">
          <cell r="A324" t="str">
            <v>Bonnafon, Reggie</v>
          </cell>
          <cell r="B324">
            <v>228</v>
          </cell>
          <cell r="C324">
            <v>323</v>
          </cell>
        </row>
        <row r="325">
          <cell r="A325" t="str">
            <v>Adams, Tyrell</v>
          </cell>
          <cell r="C325">
            <v>324</v>
          </cell>
        </row>
        <row r="326">
          <cell r="A326" t="str">
            <v>O'Connor, Patrick</v>
          </cell>
          <cell r="B326">
            <v>298</v>
          </cell>
          <cell r="C326">
            <v>325</v>
          </cell>
        </row>
        <row r="327">
          <cell r="A327" t="str">
            <v>Alie-Cox, Mo</v>
          </cell>
          <cell r="B327">
            <v>204</v>
          </cell>
          <cell r="C327">
            <v>326</v>
          </cell>
        </row>
        <row r="328">
          <cell r="A328" t="str">
            <v>Ratley, Damion</v>
          </cell>
          <cell r="B328">
            <v>232</v>
          </cell>
          <cell r="C328">
            <v>327</v>
          </cell>
        </row>
        <row r="329">
          <cell r="A329" t="str">
            <v>McRae, Tony</v>
          </cell>
          <cell r="B329">
            <v>297</v>
          </cell>
          <cell r="C329">
            <v>328</v>
          </cell>
        </row>
        <row r="330">
          <cell r="A330" t="str">
            <v>Speed, E.J.</v>
          </cell>
          <cell r="B330">
            <v>247</v>
          </cell>
          <cell r="C330">
            <v>329</v>
          </cell>
        </row>
        <row r="331">
          <cell r="A331" t="str">
            <v>Eguavoen, Sam</v>
          </cell>
          <cell r="C331">
            <v>330</v>
          </cell>
        </row>
        <row r="332">
          <cell r="A332" t="str">
            <v>Moore, C.J.</v>
          </cell>
          <cell r="C332">
            <v>331</v>
          </cell>
        </row>
        <row r="333">
          <cell r="A333" t="str">
            <v>Harris, Demone</v>
          </cell>
          <cell r="C333">
            <v>332</v>
          </cell>
        </row>
        <row r="334">
          <cell r="A334" t="str">
            <v>Hollister, Jacob</v>
          </cell>
          <cell r="B334">
            <v>200</v>
          </cell>
          <cell r="C334">
            <v>333</v>
          </cell>
        </row>
        <row r="335">
          <cell r="A335" t="str">
            <v>Beal, Sam</v>
          </cell>
          <cell r="C335">
            <v>334</v>
          </cell>
        </row>
        <row r="336">
          <cell r="A336" t="str">
            <v>Payne, Donald</v>
          </cell>
          <cell r="C336">
            <v>335</v>
          </cell>
        </row>
        <row r="337">
          <cell r="A337" t="str">
            <v>Bausby, DeVante</v>
          </cell>
          <cell r="C337">
            <v>336</v>
          </cell>
        </row>
        <row r="338">
          <cell r="A338" t="str">
            <v>Pankey, Adam</v>
          </cell>
          <cell r="C338">
            <v>337</v>
          </cell>
        </row>
        <row r="339">
          <cell r="A339" t="str">
            <v>Crossen, Keion</v>
          </cell>
          <cell r="C339">
            <v>338</v>
          </cell>
        </row>
        <row r="340">
          <cell r="A340" t="str">
            <v>Zylstra, Brandon</v>
          </cell>
          <cell r="B340">
            <v>289</v>
          </cell>
          <cell r="C340">
            <v>339</v>
          </cell>
        </row>
        <row r="341">
          <cell r="A341" t="str">
            <v>Calhoun, Shaq</v>
          </cell>
          <cell r="C341">
            <v>340</v>
          </cell>
        </row>
        <row r="342">
          <cell r="A342" t="str">
            <v>Carlson, Stephen</v>
          </cell>
          <cell r="B342">
            <v>295</v>
          </cell>
          <cell r="C342">
            <v>341</v>
          </cell>
        </row>
        <row r="343">
          <cell r="A343" t="str">
            <v>Taylor, Jullian</v>
          </cell>
          <cell r="C343">
            <v>342</v>
          </cell>
        </row>
        <row r="344">
          <cell r="A344" t="str">
            <v>Hollman, Ka'Dar</v>
          </cell>
          <cell r="C344">
            <v>343</v>
          </cell>
        </row>
        <row r="345">
          <cell r="A345" t="str">
            <v>Gillan, Jamie</v>
          </cell>
          <cell r="B345">
            <v>214</v>
          </cell>
          <cell r="C345">
            <v>344</v>
          </cell>
        </row>
        <row r="346">
          <cell r="A346" t="str">
            <v>Wilber, Kyle</v>
          </cell>
          <cell r="C346">
            <v>345</v>
          </cell>
        </row>
        <row r="347">
          <cell r="A347" t="str">
            <v>Bojorquez, Corey</v>
          </cell>
          <cell r="C347">
            <v>346</v>
          </cell>
        </row>
        <row r="348">
          <cell r="A348" t="str">
            <v>Rush, Anthony</v>
          </cell>
          <cell r="C348">
            <v>347</v>
          </cell>
        </row>
        <row r="349">
          <cell r="A349" t="str">
            <v>Cole, A.J.</v>
          </cell>
          <cell r="C349">
            <v>348</v>
          </cell>
        </row>
        <row r="350">
          <cell r="A350" t="str">
            <v>Dawkins, Noah</v>
          </cell>
          <cell r="C350">
            <v>349</v>
          </cell>
        </row>
        <row r="351">
          <cell r="A351" t="str">
            <v>Williams, Quincy</v>
          </cell>
          <cell r="B351">
            <v>166</v>
          </cell>
          <cell r="C351">
            <v>350</v>
          </cell>
        </row>
        <row r="352">
          <cell r="A352" t="str">
            <v>Brown, Miles</v>
          </cell>
          <cell r="C352">
            <v>351</v>
          </cell>
        </row>
        <row r="353">
          <cell r="A353" t="str">
            <v>Martin, Wes</v>
          </cell>
          <cell r="B353">
            <v>176</v>
          </cell>
          <cell r="C353">
            <v>352</v>
          </cell>
        </row>
        <row r="354">
          <cell r="A354" t="str">
            <v>Strong, Kevin</v>
          </cell>
          <cell r="B354">
            <v>272</v>
          </cell>
          <cell r="C354">
            <v>353</v>
          </cell>
        </row>
        <row r="355">
          <cell r="A355" t="str">
            <v>Teamer, Roderic</v>
          </cell>
          <cell r="C355">
            <v>354</v>
          </cell>
        </row>
        <row r="356">
          <cell r="A356" t="str">
            <v>Armah, Alex</v>
          </cell>
          <cell r="B356">
            <v>235</v>
          </cell>
          <cell r="C356">
            <v>355</v>
          </cell>
        </row>
        <row r="357">
          <cell r="A357" t="str">
            <v>Harris, Jonathan</v>
          </cell>
          <cell r="C357">
            <v>356</v>
          </cell>
        </row>
        <row r="358">
          <cell r="A358" t="str">
            <v>Milligan, Rolan</v>
          </cell>
          <cell r="C358">
            <v>357</v>
          </cell>
        </row>
        <row r="359">
          <cell r="A359" t="str">
            <v>Ekuale, Daniel</v>
          </cell>
          <cell r="C359">
            <v>358</v>
          </cell>
        </row>
        <row r="360">
          <cell r="A360" t="str">
            <v>Peko, Kyle</v>
          </cell>
          <cell r="C360">
            <v>359</v>
          </cell>
        </row>
        <row r="361">
          <cell r="A361" t="str">
            <v>Kaufusi, Bronson</v>
          </cell>
          <cell r="C361">
            <v>360</v>
          </cell>
        </row>
        <row r="362">
          <cell r="A362" t="str">
            <v>Skule, Justin</v>
          </cell>
          <cell r="C362">
            <v>361</v>
          </cell>
        </row>
        <row r="363">
          <cell r="A363" t="str">
            <v>Horsted, Jesper</v>
          </cell>
          <cell r="C363">
            <v>362</v>
          </cell>
        </row>
        <row r="364">
          <cell r="A364" t="str">
            <v>Ivie, Joey</v>
          </cell>
          <cell r="C364">
            <v>363</v>
          </cell>
        </row>
        <row r="365">
          <cell r="A365" t="str">
            <v>Raymond, Kalif</v>
          </cell>
          <cell r="B365">
            <v>172</v>
          </cell>
          <cell r="C365">
            <v>364</v>
          </cell>
        </row>
        <row r="366">
          <cell r="A366" t="str">
            <v>McGee, Stacy</v>
          </cell>
          <cell r="C366">
            <v>365</v>
          </cell>
        </row>
        <row r="367">
          <cell r="A367" t="str">
            <v>Deayon, Dont'e</v>
          </cell>
          <cell r="C367">
            <v>366</v>
          </cell>
        </row>
        <row r="368">
          <cell r="A368" t="str">
            <v>Patton, Andre</v>
          </cell>
          <cell r="C368">
            <v>367</v>
          </cell>
        </row>
        <row r="369">
          <cell r="A369" t="str">
            <v>Folk, Nick</v>
          </cell>
          <cell r="B369">
            <v>225</v>
          </cell>
          <cell r="C369">
            <v>368</v>
          </cell>
        </row>
        <row r="370">
          <cell r="A370" t="str">
            <v>Skipper, Tuzar</v>
          </cell>
          <cell r="C370">
            <v>369</v>
          </cell>
        </row>
        <row r="371">
          <cell r="A371" t="str">
            <v>Leavitt, Dallin</v>
          </cell>
          <cell r="C371">
            <v>370</v>
          </cell>
        </row>
        <row r="372">
          <cell r="A372" t="str">
            <v>Horton, Wes</v>
          </cell>
          <cell r="C372">
            <v>371</v>
          </cell>
        </row>
        <row r="373">
          <cell r="A373" t="str">
            <v>Cyprien, Johnathan</v>
          </cell>
          <cell r="C373">
            <v>372</v>
          </cell>
        </row>
        <row r="374">
          <cell r="A374" t="str">
            <v>Williams, Sylvester</v>
          </cell>
          <cell r="C374">
            <v>373</v>
          </cell>
        </row>
        <row r="375">
          <cell r="A375" t="str">
            <v>Thomas, Tavierre</v>
          </cell>
          <cell r="B375">
            <v>223</v>
          </cell>
          <cell r="C375">
            <v>374</v>
          </cell>
        </row>
        <row r="376">
          <cell r="A376" t="str">
            <v>Odom, Chris</v>
          </cell>
          <cell r="C376">
            <v>375</v>
          </cell>
        </row>
        <row r="377">
          <cell r="A377" t="str">
            <v>Webster, Kayvon</v>
          </cell>
          <cell r="C377">
            <v>376</v>
          </cell>
        </row>
        <row r="378">
          <cell r="A378" t="str">
            <v>Beebe, Chad</v>
          </cell>
          <cell r="B378">
            <v>210</v>
          </cell>
          <cell r="C378">
            <v>377</v>
          </cell>
        </row>
        <row r="379">
          <cell r="A379" t="str">
            <v>Acho, Sam</v>
          </cell>
          <cell r="C379">
            <v>378</v>
          </cell>
        </row>
        <row r="380">
          <cell r="A380" t="str">
            <v>Sutherland, Keaton</v>
          </cell>
          <cell r="C380">
            <v>379</v>
          </cell>
        </row>
        <row r="381">
          <cell r="A381" t="str">
            <v>Brewer, Chandler</v>
          </cell>
          <cell r="C381">
            <v>380</v>
          </cell>
        </row>
        <row r="382">
          <cell r="A382" t="str">
            <v>Olszewski, Gunner</v>
          </cell>
          <cell r="B382">
            <v>180</v>
          </cell>
          <cell r="C382">
            <v>381</v>
          </cell>
        </row>
        <row r="383">
          <cell r="A383" t="str">
            <v>Walker, Michael</v>
          </cell>
          <cell r="B383">
            <v>268</v>
          </cell>
          <cell r="C383">
            <v>382</v>
          </cell>
        </row>
        <row r="384">
          <cell r="A384" t="str">
            <v>Pope, Troymaine</v>
          </cell>
          <cell r="B384">
            <v>284</v>
          </cell>
          <cell r="C384">
            <v>383</v>
          </cell>
        </row>
        <row r="385">
          <cell r="A385" t="str">
            <v>Shepherd, Darrius</v>
          </cell>
          <cell r="B385">
            <v>285</v>
          </cell>
          <cell r="C385">
            <v>384</v>
          </cell>
        </row>
        <row r="386">
          <cell r="A386" t="str">
            <v>Joseph, Greg</v>
          </cell>
          <cell r="C386">
            <v>385</v>
          </cell>
        </row>
        <row r="387">
          <cell r="A387" t="str">
            <v>KR_6A</v>
          </cell>
          <cell r="C387">
            <v>386</v>
          </cell>
        </row>
        <row r="388">
          <cell r="A388" t="str">
            <v>KR_6B</v>
          </cell>
          <cell r="C388">
            <v>387</v>
          </cell>
        </row>
        <row r="389">
          <cell r="A389" t="str">
            <v>KR_6C</v>
          </cell>
          <cell r="C389">
            <v>388</v>
          </cell>
        </row>
        <row r="390">
          <cell r="A390" t="str">
            <v>KR_6D</v>
          </cell>
          <cell r="C390">
            <v>389</v>
          </cell>
        </row>
        <row r="391">
          <cell r="A391" t="str">
            <v>KR_6E</v>
          </cell>
          <cell r="C391">
            <v>390</v>
          </cell>
        </row>
        <row r="392">
          <cell r="A392" t="str">
            <v>KR_7A</v>
          </cell>
          <cell r="C392">
            <v>391</v>
          </cell>
        </row>
        <row r="393">
          <cell r="A393" t="str">
            <v>KR_7B</v>
          </cell>
          <cell r="C393">
            <v>392</v>
          </cell>
        </row>
        <row r="394">
          <cell r="A394" t="str">
            <v>KR_8A</v>
          </cell>
          <cell r="C394">
            <v>393</v>
          </cell>
        </row>
        <row r="395">
          <cell r="A395" t="str">
            <v>KR_8B</v>
          </cell>
          <cell r="C395">
            <v>394</v>
          </cell>
        </row>
        <row r="396">
          <cell r="A396" t="str">
            <v>KR_8C</v>
          </cell>
          <cell r="C396">
            <v>395</v>
          </cell>
        </row>
        <row r="397">
          <cell r="A397" t="str">
            <v>KR_8D</v>
          </cell>
          <cell r="C397">
            <v>396</v>
          </cell>
        </row>
        <row r="398">
          <cell r="A398" t="str">
            <v>KR_9A</v>
          </cell>
          <cell r="B398">
            <v>264</v>
          </cell>
          <cell r="C398">
            <v>397</v>
          </cell>
        </row>
        <row r="399">
          <cell r="A399" t="str">
            <v>KR_9B</v>
          </cell>
          <cell r="C399">
            <v>398</v>
          </cell>
        </row>
        <row r="400">
          <cell r="A400" t="str">
            <v>KR_9C</v>
          </cell>
          <cell r="C400">
            <v>399</v>
          </cell>
        </row>
        <row r="401">
          <cell r="A401" t="str">
            <v>KR_9D</v>
          </cell>
          <cell r="C401">
            <v>400</v>
          </cell>
        </row>
        <row r="402">
          <cell r="A402" t="str">
            <v>KR_9E</v>
          </cell>
          <cell r="C402">
            <v>401</v>
          </cell>
        </row>
        <row r="403">
          <cell r="A403" t="str">
            <v>KR_10A</v>
          </cell>
          <cell r="B403">
            <v>300</v>
          </cell>
          <cell r="C403">
            <v>402</v>
          </cell>
        </row>
        <row r="404">
          <cell r="A404" t="str">
            <v>KR_10B</v>
          </cell>
          <cell r="C404">
            <v>403</v>
          </cell>
        </row>
        <row r="405">
          <cell r="A405" t="str">
            <v>KR_10C</v>
          </cell>
          <cell r="C405">
            <v>404</v>
          </cell>
        </row>
        <row r="406">
          <cell r="A406" t="str">
            <v>KR_10D</v>
          </cell>
          <cell r="C406">
            <v>405</v>
          </cell>
        </row>
        <row r="407">
          <cell r="A407" t="str">
            <v>PR_6A</v>
          </cell>
          <cell r="C407">
            <v>406</v>
          </cell>
        </row>
        <row r="408">
          <cell r="A408" t="str">
            <v>PR_6B</v>
          </cell>
          <cell r="C408">
            <v>407</v>
          </cell>
        </row>
        <row r="409">
          <cell r="A409" t="str">
            <v>PR_6C</v>
          </cell>
          <cell r="C409">
            <v>408</v>
          </cell>
        </row>
        <row r="410">
          <cell r="A410" t="str">
            <v>PR_7A</v>
          </cell>
          <cell r="C410">
            <v>409</v>
          </cell>
        </row>
        <row r="411">
          <cell r="A411" t="str">
            <v>PR_7B</v>
          </cell>
          <cell r="C411">
            <v>410</v>
          </cell>
        </row>
        <row r="412">
          <cell r="A412" t="str">
            <v>PR_7C</v>
          </cell>
          <cell r="C412">
            <v>411</v>
          </cell>
        </row>
        <row r="413">
          <cell r="A413" t="str">
            <v>PR_7D</v>
          </cell>
          <cell r="C413">
            <v>412</v>
          </cell>
        </row>
        <row r="414">
          <cell r="A414" t="str">
            <v>PR_8A</v>
          </cell>
          <cell r="B414">
            <v>239</v>
          </cell>
          <cell r="C414">
            <v>413</v>
          </cell>
        </row>
        <row r="415">
          <cell r="A415" t="str">
            <v>PR_8B</v>
          </cell>
          <cell r="C415">
            <v>414</v>
          </cell>
        </row>
        <row r="416">
          <cell r="A416" t="str">
            <v>PR_8C</v>
          </cell>
          <cell r="C416">
            <v>415</v>
          </cell>
        </row>
        <row r="417">
          <cell r="A417" t="str">
            <v>PR_8D</v>
          </cell>
          <cell r="C417">
            <v>416</v>
          </cell>
        </row>
        <row r="418">
          <cell r="A418" t="str">
            <v>PR_8E</v>
          </cell>
          <cell r="C418">
            <v>417</v>
          </cell>
        </row>
        <row r="419">
          <cell r="A419" t="str">
            <v>PR_8F</v>
          </cell>
          <cell r="C419">
            <v>418</v>
          </cell>
        </row>
        <row r="420">
          <cell r="A420" t="str">
            <v>PR_8G</v>
          </cell>
          <cell r="C420">
            <v>419</v>
          </cell>
        </row>
        <row r="421">
          <cell r="A421" t="str">
            <v>PR_8H</v>
          </cell>
          <cell r="C421">
            <v>420</v>
          </cell>
        </row>
        <row r="422">
          <cell r="A422" t="str">
            <v>PR_9A</v>
          </cell>
          <cell r="B422">
            <v>258</v>
          </cell>
          <cell r="C422">
            <v>421</v>
          </cell>
        </row>
        <row r="423">
          <cell r="A423" t="str">
            <v>PR_9B</v>
          </cell>
          <cell r="C423">
            <v>422</v>
          </cell>
        </row>
        <row r="424">
          <cell r="A424" t="str">
            <v>PR_9C</v>
          </cell>
          <cell r="C424">
            <v>423</v>
          </cell>
        </row>
        <row r="425">
          <cell r="A425" t="str">
            <v>PR_9D</v>
          </cell>
          <cell r="C425">
            <v>424</v>
          </cell>
        </row>
        <row r="426">
          <cell r="A426" t="str">
            <v>PR_9E</v>
          </cell>
          <cell r="C426">
            <v>425</v>
          </cell>
        </row>
        <row r="427">
          <cell r="A427" t="str">
            <v>PR_9F</v>
          </cell>
          <cell r="C427">
            <v>426</v>
          </cell>
        </row>
        <row r="428">
          <cell r="A428" t="str">
            <v>PR_9G</v>
          </cell>
          <cell r="C428">
            <v>427</v>
          </cell>
        </row>
        <row r="429">
          <cell r="A429" t="str">
            <v>PR_9H</v>
          </cell>
          <cell r="C429">
            <v>428</v>
          </cell>
        </row>
        <row r="430">
          <cell r="A430" t="str">
            <v>PR_9I</v>
          </cell>
          <cell r="C430">
            <v>429</v>
          </cell>
        </row>
        <row r="431">
          <cell r="A431" t="str">
            <v>PR_9J</v>
          </cell>
          <cell r="C431">
            <v>430</v>
          </cell>
        </row>
        <row r="432">
          <cell r="A432" t="str">
            <v>PR_9K</v>
          </cell>
          <cell r="C432">
            <v>431</v>
          </cell>
        </row>
        <row r="433">
          <cell r="A433" t="str">
            <v>PR_9L</v>
          </cell>
          <cell r="C433">
            <v>432</v>
          </cell>
        </row>
        <row r="434">
          <cell r="A434" t="str">
            <v>PR_10A</v>
          </cell>
          <cell r="B434">
            <v>236</v>
          </cell>
          <cell r="C434">
            <v>433</v>
          </cell>
        </row>
        <row r="435">
          <cell r="A435" t="str">
            <v>PR_10B</v>
          </cell>
          <cell r="B435">
            <v>286</v>
          </cell>
          <cell r="C435">
            <v>434</v>
          </cell>
        </row>
        <row r="436">
          <cell r="A436" t="str">
            <v>PR_10C</v>
          </cell>
          <cell r="B436">
            <v>287</v>
          </cell>
          <cell r="C436">
            <v>435</v>
          </cell>
        </row>
        <row r="437">
          <cell r="A437" t="str">
            <v>PR_10D</v>
          </cell>
          <cell r="B437">
            <v>299</v>
          </cell>
          <cell r="C437">
            <v>436</v>
          </cell>
        </row>
        <row r="438">
          <cell r="A438" t="str">
            <v>PR_10E</v>
          </cell>
          <cell r="C438">
            <v>437</v>
          </cell>
        </row>
        <row r="439">
          <cell r="A439" t="str">
            <v>PR_10F</v>
          </cell>
          <cell r="C439">
            <v>438</v>
          </cell>
        </row>
      </sheetData>
      <sheetData sheetId="1">
        <row r="2">
          <cell r="A2" t="str">
            <v>QB</v>
          </cell>
          <cell r="B2">
            <v>1</v>
          </cell>
          <cell r="C2">
            <v>4</v>
          </cell>
        </row>
        <row r="3">
          <cell r="A3" t="str">
            <v>HB</v>
          </cell>
          <cell r="B3">
            <v>1.2</v>
          </cell>
          <cell r="C3">
            <v>3</v>
          </cell>
        </row>
        <row r="4">
          <cell r="A4" t="str">
            <v>FB</v>
          </cell>
          <cell r="B4">
            <v>2</v>
          </cell>
          <cell r="C4">
            <v>3</v>
          </cell>
        </row>
        <row r="5">
          <cell r="A5" t="str">
            <v>WR</v>
          </cell>
          <cell r="B5">
            <v>1.5</v>
          </cell>
          <cell r="C5">
            <v>1</v>
          </cell>
        </row>
        <row r="6">
          <cell r="A6" t="str">
            <v>TE</v>
          </cell>
          <cell r="B6">
            <v>1.5</v>
          </cell>
          <cell r="C6">
            <v>3</v>
          </cell>
        </row>
        <row r="7">
          <cell r="A7" t="str">
            <v>C</v>
          </cell>
          <cell r="B7">
            <v>1.2</v>
          </cell>
          <cell r="C7">
            <v>3</v>
          </cell>
        </row>
        <row r="8">
          <cell r="A8" t="str">
            <v>G</v>
          </cell>
          <cell r="B8">
            <v>2</v>
          </cell>
          <cell r="C8">
            <v>3</v>
          </cell>
        </row>
        <row r="9">
          <cell r="A9" t="str">
            <v>OT</v>
          </cell>
          <cell r="B9">
            <v>2</v>
          </cell>
          <cell r="C9">
            <v>3</v>
          </cell>
        </row>
        <row r="10">
          <cell r="A10" t="str">
            <v>DT</v>
          </cell>
          <cell r="B10">
            <v>1.3</v>
          </cell>
          <cell r="C10">
            <v>3</v>
          </cell>
        </row>
        <row r="11">
          <cell r="A11" t="str">
            <v>NT</v>
          </cell>
          <cell r="B11">
            <v>2</v>
          </cell>
          <cell r="C11">
            <v>3</v>
          </cell>
        </row>
        <row r="12">
          <cell r="A12" t="str">
            <v>DE</v>
          </cell>
          <cell r="B12">
            <v>1.3</v>
          </cell>
          <cell r="C12">
            <v>3</v>
          </cell>
        </row>
        <row r="13">
          <cell r="A13" t="str">
            <v>OLB</v>
          </cell>
          <cell r="B13">
            <v>1.5</v>
          </cell>
          <cell r="C13">
            <v>3</v>
          </cell>
        </row>
        <row r="14">
          <cell r="A14" t="str">
            <v>ILB</v>
          </cell>
          <cell r="B14">
            <v>1.2</v>
          </cell>
          <cell r="C14">
            <v>3</v>
          </cell>
        </row>
        <row r="15">
          <cell r="A15" t="str">
            <v>MLB</v>
          </cell>
          <cell r="B15">
            <v>1.2</v>
          </cell>
          <cell r="C15">
            <v>3</v>
          </cell>
        </row>
        <row r="16">
          <cell r="A16" t="str">
            <v>LB</v>
          </cell>
          <cell r="B16">
            <v>1.5</v>
          </cell>
          <cell r="C16">
            <v>3</v>
          </cell>
        </row>
        <row r="17">
          <cell r="A17" t="str">
            <v>CB</v>
          </cell>
          <cell r="B17">
            <v>1.2</v>
          </cell>
          <cell r="C17">
            <v>4</v>
          </cell>
        </row>
        <row r="18">
          <cell r="A18" t="str">
            <v>S</v>
          </cell>
          <cell r="B18">
            <v>1.3</v>
          </cell>
          <cell r="C18">
            <v>4</v>
          </cell>
        </row>
        <row r="19">
          <cell r="A19" t="str">
            <v>SS</v>
          </cell>
          <cell r="B19">
            <v>1.3</v>
          </cell>
          <cell r="C19">
            <v>4</v>
          </cell>
        </row>
        <row r="20">
          <cell r="A20" t="str">
            <v>FS</v>
          </cell>
          <cell r="B20">
            <v>1.3</v>
          </cell>
          <cell r="C20">
            <v>4</v>
          </cell>
        </row>
        <row r="21">
          <cell r="A21" t="str">
            <v>DB</v>
          </cell>
          <cell r="B21">
            <v>1.4</v>
          </cell>
          <cell r="C21">
            <v>4</v>
          </cell>
        </row>
        <row r="22">
          <cell r="A22" t="str">
            <v>ST</v>
          </cell>
          <cell r="B22">
            <v>3</v>
          </cell>
          <cell r="C22">
            <v>4</v>
          </cell>
        </row>
        <row r="23">
          <cell r="A23" t="str">
            <v>K</v>
          </cell>
          <cell r="B23">
            <v>3</v>
          </cell>
          <cell r="C23">
            <v>4</v>
          </cell>
        </row>
        <row r="24">
          <cell r="A24" t="str">
            <v>P</v>
          </cell>
          <cell r="B24">
            <v>3</v>
          </cell>
          <cell r="C24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B2" t="str">
            <v>Abdullah, Ameer</v>
          </cell>
          <cell r="C2" t="str">
            <v>LON</v>
          </cell>
        </row>
        <row r="3">
          <cell r="B3" t="str">
            <v>Aboushi, Oday</v>
          </cell>
          <cell r="C3" t="str">
            <v>SEA</v>
          </cell>
        </row>
        <row r="4">
          <cell r="B4" t="str">
            <v>Acho, Sam</v>
          </cell>
          <cell r="C4" t="str">
            <v>Draft</v>
          </cell>
        </row>
        <row r="5">
          <cell r="B5" t="str">
            <v>Adams, Andrew</v>
          </cell>
          <cell r="C5" t="str">
            <v>SEA</v>
          </cell>
        </row>
        <row r="6">
          <cell r="B6" t="str">
            <v>Adams, Davante</v>
          </cell>
          <cell r="C6" t="str">
            <v>EXP</v>
          </cell>
        </row>
        <row r="7">
          <cell r="B7" t="str">
            <v>Adams, Jamal</v>
          </cell>
          <cell r="C7" t="str">
            <v>PHO</v>
          </cell>
        </row>
        <row r="8">
          <cell r="B8" t="str">
            <v>Adams, Matthew</v>
          </cell>
          <cell r="C8" t="str">
            <v>OAK</v>
          </cell>
        </row>
        <row r="9">
          <cell r="B9" t="str">
            <v>Adams, Montravius</v>
          </cell>
          <cell r="C9" t="str">
            <v>LON</v>
          </cell>
        </row>
        <row r="10">
          <cell r="B10" t="str">
            <v>Adams, Tyrell</v>
          </cell>
          <cell r="C10" t="str">
            <v>Draft</v>
          </cell>
        </row>
        <row r="11">
          <cell r="B11" t="str">
            <v>Addae, Jahleel</v>
          </cell>
          <cell r="C11" t="str">
            <v>PHO</v>
          </cell>
        </row>
        <row r="12">
          <cell r="B12" t="str">
            <v>Addison, Mario</v>
          </cell>
          <cell r="C12" t="str">
            <v>PHI</v>
          </cell>
        </row>
        <row r="13">
          <cell r="B13" t="str">
            <v>Adeniyi, Ola</v>
          </cell>
          <cell r="C13" t="str">
            <v>STL</v>
          </cell>
        </row>
        <row r="14">
          <cell r="B14" t="str">
            <v>Agholor, Nelson</v>
          </cell>
          <cell r="C14" t="str">
            <v>DET</v>
          </cell>
        </row>
        <row r="15">
          <cell r="B15" t="str">
            <v>Agnew, Jamal</v>
          </cell>
          <cell r="C15" t="str">
            <v>LAC</v>
          </cell>
        </row>
        <row r="16">
          <cell r="B16" t="str">
            <v>Aikens, Walt</v>
          </cell>
          <cell r="C16" t="str">
            <v>GB</v>
          </cell>
        </row>
        <row r="17">
          <cell r="B17" t="str">
            <v>Akins, Jordan</v>
          </cell>
          <cell r="C17" t="str">
            <v>EXP</v>
          </cell>
        </row>
        <row r="18">
          <cell r="B18" t="str">
            <v>Alexander, Jaire</v>
          </cell>
          <cell r="C18" t="str">
            <v>MON</v>
          </cell>
        </row>
        <row r="19">
          <cell r="B19" t="str">
            <v>Alexander, Kwon</v>
          </cell>
          <cell r="C19" t="str">
            <v>TB</v>
          </cell>
        </row>
        <row r="20">
          <cell r="B20" t="str">
            <v>Alexander, Lorenzo</v>
          </cell>
          <cell r="C20" t="str">
            <v>SC</v>
          </cell>
        </row>
        <row r="21">
          <cell r="B21" t="str">
            <v>Alexander, Mackensie</v>
          </cell>
          <cell r="C21" t="str">
            <v>MON</v>
          </cell>
        </row>
        <row r="22">
          <cell r="B22" t="str">
            <v>Alexander, Maurice</v>
          </cell>
          <cell r="C22" t="str">
            <v>Draft</v>
          </cell>
        </row>
        <row r="23">
          <cell r="B23" t="str">
            <v>Alie-Cox, Mo</v>
          </cell>
          <cell r="C23" t="str">
            <v>Draft</v>
          </cell>
        </row>
        <row r="24">
          <cell r="B24" t="str">
            <v>Allegretti, Nick</v>
          </cell>
          <cell r="C24" t="str">
            <v>Draft</v>
          </cell>
        </row>
        <row r="25">
          <cell r="B25" t="str">
            <v>Allen, Beau</v>
          </cell>
          <cell r="C25" t="str">
            <v>PHI</v>
          </cell>
        </row>
        <row r="26">
          <cell r="B26" t="str">
            <v>Allen, Brandon</v>
          </cell>
          <cell r="C26" t="str">
            <v>Draft</v>
          </cell>
        </row>
        <row r="27">
          <cell r="B27" t="str">
            <v>Allen, Brian</v>
          </cell>
          <cell r="C27" t="str">
            <v>LAM</v>
          </cell>
        </row>
        <row r="28">
          <cell r="B28" t="str">
            <v>Allen, Javorius</v>
          </cell>
          <cell r="C28" t="str">
            <v>LAM</v>
          </cell>
        </row>
        <row r="29">
          <cell r="B29" t="str">
            <v>Allen, Jonathan</v>
          </cell>
          <cell r="C29" t="str">
            <v>CLE</v>
          </cell>
        </row>
        <row r="30">
          <cell r="B30" t="str">
            <v>Allen, Josh</v>
          </cell>
          <cell r="C30" t="str">
            <v>Draft</v>
          </cell>
        </row>
        <row r="31">
          <cell r="B31" t="str">
            <v>Allen, Josh P</v>
          </cell>
          <cell r="C31" t="str">
            <v>SHR</v>
          </cell>
        </row>
        <row r="32">
          <cell r="B32" t="str">
            <v>Allen, Keenan</v>
          </cell>
          <cell r="C32" t="str">
            <v>LAC</v>
          </cell>
        </row>
        <row r="33">
          <cell r="B33" t="str">
            <v>Allen, Kyle</v>
          </cell>
          <cell r="C33" t="str">
            <v>DAL</v>
          </cell>
        </row>
        <row r="34">
          <cell r="B34" t="str">
            <v>Allen, Ricardo</v>
          </cell>
          <cell r="C34" t="str">
            <v>NYJ</v>
          </cell>
        </row>
        <row r="35">
          <cell r="B35" t="str">
            <v>Allen, Ryan</v>
          </cell>
          <cell r="C35" t="str">
            <v>DAL</v>
          </cell>
        </row>
        <row r="36">
          <cell r="B36" t="str">
            <v>Allen, Zach</v>
          </cell>
          <cell r="C36" t="str">
            <v>Draft</v>
          </cell>
        </row>
        <row r="37">
          <cell r="B37" t="str">
            <v>Allison, Geronimo</v>
          </cell>
          <cell r="C37" t="str">
            <v>STL</v>
          </cell>
        </row>
        <row r="38">
          <cell r="B38" t="str">
            <v>Alonso, Kiko</v>
          </cell>
          <cell r="C38" t="str">
            <v>NE</v>
          </cell>
        </row>
        <row r="39">
          <cell r="B39" t="str">
            <v>Al-Shaair, Azeez</v>
          </cell>
          <cell r="C39" t="str">
            <v>Draft</v>
          </cell>
        </row>
        <row r="40">
          <cell r="B40" t="str">
            <v>Alualu, Tyson</v>
          </cell>
          <cell r="C40" t="str">
            <v>SHR</v>
          </cell>
        </row>
        <row r="41">
          <cell r="B41" t="str">
            <v>Amadi, Ugo</v>
          </cell>
          <cell r="C41" t="str">
            <v>Draft</v>
          </cell>
        </row>
        <row r="42">
          <cell r="B42" t="str">
            <v>Amendola, Danny</v>
          </cell>
          <cell r="C42" t="str">
            <v>GB</v>
          </cell>
        </row>
        <row r="43">
          <cell r="B43" t="str">
            <v>Amos, Adrian</v>
          </cell>
          <cell r="C43" t="str">
            <v>SC</v>
          </cell>
        </row>
        <row r="44">
          <cell r="B44" t="str">
            <v>Amukamara, Prince</v>
          </cell>
          <cell r="C44" t="str">
            <v>PHO</v>
          </cell>
        </row>
        <row r="45">
          <cell r="B45" t="str">
            <v>Anderson, Abdullah</v>
          </cell>
          <cell r="C45" t="str">
            <v>Draft</v>
          </cell>
        </row>
        <row r="46">
          <cell r="B46" t="str">
            <v>Anderson, Henry</v>
          </cell>
          <cell r="C46" t="str">
            <v>MON</v>
          </cell>
        </row>
        <row r="47">
          <cell r="B47" t="str">
            <v>Anderson, Robby</v>
          </cell>
          <cell r="C47" t="str">
            <v>NOV</v>
          </cell>
        </row>
        <row r="48">
          <cell r="B48" t="str">
            <v>Anderson, Ryan</v>
          </cell>
          <cell r="C48" t="str">
            <v>LAC</v>
          </cell>
        </row>
        <row r="49">
          <cell r="B49" t="str">
            <v>Andrews, Josh</v>
          </cell>
          <cell r="C49" t="str">
            <v>GR</v>
          </cell>
        </row>
        <row r="50">
          <cell r="B50" t="str">
            <v>Andrews, Mark</v>
          </cell>
          <cell r="C50" t="str">
            <v>GB</v>
          </cell>
        </row>
        <row r="51">
          <cell r="B51" t="str">
            <v>Anger, Bryan</v>
          </cell>
          <cell r="C51" t="str">
            <v>SC</v>
          </cell>
        </row>
        <row r="52">
          <cell r="B52" t="str">
            <v>Ankou, Eli</v>
          </cell>
          <cell r="C52" t="str">
            <v>PHI</v>
          </cell>
        </row>
        <row r="53">
          <cell r="B53" t="str">
            <v>Ansah, Ezekiel</v>
          </cell>
          <cell r="C53" t="str">
            <v>OAK</v>
          </cell>
        </row>
        <row r="54">
          <cell r="B54" t="str">
            <v>Anthony, Stephone</v>
          </cell>
          <cell r="C54" t="str">
            <v>OAK</v>
          </cell>
        </row>
        <row r="55">
          <cell r="B55" t="str">
            <v>Anzalone, Alex</v>
          </cell>
          <cell r="C55" t="str">
            <v>OKL</v>
          </cell>
        </row>
        <row r="56">
          <cell r="B56" t="str">
            <v>Apke, Troy</v>
          </cell>
          <cell r="C56" t="str">
            <v>Draft</v>
          </cell>
        </row>
        <row r="57">
          <cell r="B57" t="str">
            <v>Apple, Eli</v>
          </cell>
          <cell r="C57" t="str">
            <v>DET</v>
          </cell>
        </row>
        <row r="58">
          <cell r="B58" t="str">
            <v>Arcega-Whiteside, J.J.</v>
          </cell>
          <cell r="C58" t="str">
            <v>Draft</v>
          </cell>
        </row>
        <row r="59">
          <cell r="B59" t="str">
            <v>Armah, Alex</v>
          </cell>
          <cell r="C59" t="str">
            <v>Draft</v>
          </cell>
        </row>
        <row r="60">
          <cell r="B60" t="str">
            <v>Armstead, Arik</v>
          </cell>
          <cell r="C60" t="str">
            <v>CLE</v>
          </cell>
        </row>
        <row r="61">
          <cell r="B61" t="str">
            <v>Armstead, Ryquell</v>
          </cell>
          <cell r="C61" t="str">
            <v>Draft</v>
          </cell>
        </row>
        <row r="62">
          <cell r="B62" t="str">
            <v>Armstead, Terron</v>
          </cell>
          <cell r="C62" t="str">
            <v>HOU</v>
          </cell>
        </row>
        <row r="63">
          <cell r="B63" t="str">
            <v>Armstrong, Dorance</v>
          </cell>
          <cell r="C63" t="str">
            <v>NYJ</v>
          </cell>
        </row>
        <row r="64">
          <cell r="B64" t="str">
            <v>Arnold, Dan</v>
          </cell>
          <cell r="C64" t="str">
            <v>Draft</v>
          </cell>
        </row>
        <row r="65">
          <cell r="B65" t="str">
            <v>Atkins, Geno</v>
          </cell>
          <cell r="C65" t="str">
            <v>SEA</v>
          </cell>
        </row>
        <row r="66">
          <cell r="B66" t="str">
            <v>Atkins, John</v>
          </cell>
          <cell r="C66" t="str">
            <v>HOU</v>
          </cell>
        </row>
        <row r="67">
          <cell r="B67" t="str">
            <v>Attaochu, Jeremiah</v>
          </cell>
          <cell r="C67" t="str">
            <v>MON</v>
          </cell>
        </row>
        <row r="68">
          <cell r="B68" t="str">
            <v>Auclair, Antony</v>
          </cell>
          <cell r="C68" t="str">
            <v>SEA</v>
          </cell>
        </row>
        <row r="69">
          <cell r="B69" t="str">
            <v>Austin, Blessuan</v>
          </cell>
          <cell r="C69" t="str">
            <v>Draft</v>
          </cell>
        </row>
        <row r="70">
          <cell r="B70" t="str">
            <v>Austin, Tavon</v>
          </cell>
          <cell r="C70" t="str">
            <v>DET</v>
          </cell>
        </row>
        <row r="71">
          <cell r="B71" t="str">
            <v>Autry, Denico</v>
          </cell>
          <cell r="C71" t="str">
            <v>GR</v>
          </cell>
        </row>
        <row r="72">
          <cell r="B72" t="str">
            <v>Averett, Anthony</v>
          </cell>
          <cell r="C72" t="str">
            <v>GR</v>
          </cell>
        </row>
        <row r="73">
          <cell r="B73" t="str">
            <v>Avery, Genard</v>
          </cell>
          <cell r="C73" t="str">
            <v>SLC</v>
          </cell>
        </row>
        <row r="74">
          <cell r="B74" t="str">
            <v>Awuzie, Chidobe</v>
          </cell>
          <cell r="C74" t="str">
            <v>DAD</v>
          </cell>
        </row>
        <row r="75">
          <cell r="B75" t="str">
            <v>Badgley, Mike</v>
          </cell>
          <cell r="C75" t="str">
            <v>TB</v>
          </cell>
        </row>
        <row r="76">
          <cell r="B76" t="str">
            <v>Bailey, Allen</v>
          </cell>
          <cell r="C76" t="str">
            <v>OKL</v>
          </cell>
        </row>
        <row r="77">
          <cell r="B77" t="str">
            <v>Bailey, Dan</v>
          </cell>
          <cell r="C77" t="str">
            <v>PHO</v>
          </cell>
        </row>
        <row r="78">
          <cell r="B78" t="str">
            <v>Bailey, Jake</v>
          </cell>
          <cell r="C78" t="str">
            <v>Draft</v>
          </cell>
        </row>
        <row r="79">
          <cell r="B79" t="str">
            <v>Baker, Budda</v>
          </cell>
          <cell r="C79" t="str">
            <v>NE</v>
          </cell>
        </row>
        <row r="80">
          <cell r="B80" t="str">
            <v>Baker, Deandre</v>
          </cell>
          <cell r="C80" t="str">
            <v>Draft</v>
          </cell>
        </row>
        <row r="81">
          <cell r="B81" t="str">
            <v>Baker, Jerome</v>
          </cell>
          <cell r="C81" t="str">
            <v>CLE</v>
          </cell>
        </row>
        <row r="82">
          <cell r="B82" t="str">
            <v>Bakhtiari, David</v>
          </cell>
          <cell r="C82" t="str">
            <v>NOV</v>
          </cell>
        </row>
        <row r="83">
          <cell r="B83" t="str">
            <v>Ballage, Kalen</v>
          </cell>
          <cell r="C83" t="str">
            <v>MON</v>
          </cell>
        </row>
        <row r="84">
          <cell r="B84" t="str">
            <v>Ballentine, Corey</v>
          </cell>
          <cell r="C84" t="str">
            <v>Draft</v>
          </cell>
        </row>
        <row r="85">
          <cell r="B85" t="str">
            <v>Banjo, Chris</v>
          </cell>
          <cell r="C85" t="str">
            <v>EXP</v>
          </cell>
        </row>
        <row r="86">
          <cell r="B86" t="str">
            <v>Banner, Zach</v>
          </cell>
          <cell r="C86" t="str">
            <v>CAR</v>
          </cell>
        </row>
        <row r="87">
          <cell r="B87" t="str">
            <v>Banogu, Ben</v>
          </cell>
          <cell r="C87" t="str">
            <v>Draft</v>
          </cell>
        </row>
        <row r="88">
          <cell r="B88" t="str">
            <v>Barber, Peyton</v>
          </cell>
          <cell r="C88" t="str">
            <v>PHO</v>
          </cell>
        </row>
        <row r="89">
          <cell r="B89" t="str">
            <v>Barkley, Matt</v>
          </cell>
          <cell r="C89" t="str">
            <v>STL</v>
          </cell>
        </row>
        <row r="90">
          <cell r="B90" t="str">
            <v>Barkley, Saquon</v>
          </cell>
          <cell r="C90" t="str">
            <v>PHO</v>
          </cell>
        </row>
        <row r="91">
          <cell r="B91" t="str">
            <v>Barner, Kenjon</v>
          </cell>
          <cell r="C91" t="str">
            <v>GR</v>
          </cell>
        </row>
        <row r="92">
          <cell r="B92" t="str">
            <v>Barnett, Derek</v>
          </cell>
          <cell r="C92" t="str">
            <v>LON</v>
          </cell>
        </row>
        <row r="93">
          <cell r="B93" t="str">
            <v>Barr, Anthony</v>
          </cell>
          <cell r="C93" t="str">
            <v>TB</v>
          </cell>
        </row>
        <row r="94">
          <cell r="B94" t="str">
            <v>Barrett, Shaquil</v>
          </cell>
          <cell r="C94" t="str">
            <v>LAC</v>
          </cell>
        </row>
        <row r="95">
          <cell r="B95" t="str">
            <v>Barron, Mark</v>
          </cell>
          <cell r="C95" t="str">
            <v>PHO</v>
          </cell>
        </row>
        <row r="96">
          <cell r="B96" t="str">
            <v>Bars, Alex</v>
          </cell>
          <cell r="C96" t="str">
            <v>Draft</v>
          </cell>
        </row>
        <row r="97">
          <cell r="B97" t="str">
            <v>Barton, Cody</v>
          </cell>
          <cell r="C97" t="str">
            <v>Draft</v>
          </cell>
        </row>
        <row r="98">
          <cell r="B98" t="str">
            <v>Basham, Tarell</v>
          </cell>
          <cell r="C98" t="str">
            <v>DAD</v>
          </cell>
        </row>
        <row r="99">
          <cell r="B99" t="str">
            <v>Bates, Jessie</v>
          </cell>
          <cell r="C99" t="str">
            <v>GR</v>
          </cell>
        </row>
        <row r="100">
          <cell r="B100" t="str">
            <v>Bates, Ryan</v>
          </cell>
          <cell r="C100" t="str">
            <v>Draft</v>
          </cell>
        </row>
        <row r="101">
          <cell r="B101" t="str">
            <v>Bausby, DeVante</v>
          </cell>
          <cell r="C101" t="str">
            <v>Draft</v>
          </cell>
        </row>
        <row r="102">
          <cell r="B102" t="str">
            <v>Beachum, Kelvin</v>
          </cell>
          <cell r="C102" t="str">
            <v>GB</v>
          </cell>
        </row>
        <row r="103">
          <cell r="B103" t="str">
            <v>Beal, Sam</v>
          </cell>
          <cell r="C103" t="str">
            <v>Draft</v>
          </cell>
        </row>
        <row r="104">
          <cell r="B104" t="str">
            <v>Beasley, Cole</v>
          </cell>
          <cell r="C104" t="str">
            <v>DAL</v>
          </cell>
        </row>
        <row r="105">
          <cell r="B105" t="str">
            <v>Beasley, Vic</v>
          </cell>
          <cell r="C105" t="str">
            <v>TB</v>
          </cell>
        </row>
        <row r="106">
          <cell r="B106" t="str">
            <v>Beck, Andrew</v>
          </cell>
          <cell r="C106" t="str">
            <v>Draft</v>
          </cell>
        </row>
        <row r="107">
          <cell r="B107" t="str">
            <v>Beckham, Odell</v>
          </cell>
          <cell r="C107" t="str">
            <v>EXP</v>
          </cell>
        </row>
        <row r="108">
          <cell r="B108" t="str">
            <v>Beebe, Chad</v>
          </cell>
          <cell r="C108" t="str">
            <v>Draft</v>
          </cell>
        </row>
        <row r="109">
          <cell r="B109" t="str">
            <v>Bell, Blake</v>
          </cell>
          <cell r="C109" t="str">
            <v>DET</v>
          </cell>
        </row>
        <row r="110">
          <cell r="B110" t="str">
            <v>Bell, Le'Veon</v>
          </cell>
          <cell r="C110" t="str">
            <v>LAC</v>
          </cell>
        </row>
        <row r="111">
          <cell r="B111" t="str">
            <v>Bell, Vonn</v>
          </cell>
          <cell r="C111" t="str">
            <v>MON</v>
          </cell>
        </row>
        <row r="112">
          <cell r="B112" t="str">
            <v>Bennett, Michael</v>
          </cell>
          <cell r="C112" t="str">
            <v>HOU</v>
          </cell>
        </row>
        <row r="113">
          <cell r="B113" t="str">
            <v>Bentley, Ja'Whaun</v>
          </cell>
          <cell r="C113" t="str">
            <v>Draft</v>
          </cell>
        </row>
        <row r="114">
          <cell r="B114" t="str">
            <v>Bergstrom, Tony</v>
          </cell>
          <cell r="C114" t="str">
            <v>DAD</v>
          </cell>
        </row>
        <row r="115">
          <cell r="B115" t="str">
            <v>Bernard, Giovani</v>
          </cell>
          <cell r="C115" t="str">
            <v>SHR</v>
          </cell>
        </row>
        <row r="116">
          <cell r="B116" t="str">
            <v>Berrios, Braxton</v>
          </cell>
          <cell r="C116" t="str">
            <v>Draft</v>
          </cell>
        </row>
        <row r="117">
          <cell r="B117" t="str">
            <v>Berry, Jordan</v>
          </cell>
          <cell r="C117" t="str">
            <v>OAK</v>
          </cell>
        </row>
        <row r="118">
          <cell r="B118" t="str">
            <v>Bethea, Antoine</v>
          </cell>
          <cell r="C118" t="str">
            <v>DAD</v>
          </cell>
        </row>
        <row r="119">
          <cell r="B119" t="str">
            <v>Biegel, Vince</v>
          </cell>
          <cell r="C119" t="str">
            <v>CAR</v>
          </cell>
        </row>
        <row r="120">
          <cell r="B120" t="str">
            <v>Billings, Andrew</v>
          </cell>
          <cell r="C120" t="str">
            <v>LON</v>
          </cell>
        </row>
        <row r="121">
          <cell r="B121" t="str">
            <v>Bitonio, Joel</v>
          </cell>
          <cell r="C121" t="str">
            <v>NOS</v>
          </cell>
        </row>
        <row r="122">
          <cell r="B122" t="str">
            <v>Blackson, Angelo</v>
          </cell>
          <cell r="C122" t="str">
            <v>NE</v>
          </cell>
        </row>
        <row r="123">
          <cell r="B123" t="str">
            <v>Blair, Marquise</v>
          </cell>
          <cell r="C123" t="str">
            <v>Draft</v>
          </cell>
        </row>
        <row r="124">
          <cell r="B124" t="str">
            <v>Blair, Ronald</v>
          </cell>
          <cell r="C124" t="str">
            <v>SEA</v>
          </cell>
        </row>
        <row r="125">
          <cell r="B125" t="str">
            <v>Blough, David</v>
          </cell>
          <cell r="C125" t="str">
            <v>Draft</v>
          </cell>
        </row>
        <row r="126">
          <cell r="B126" t="str">
            <v>Blythe, Austin</v>
          </cell>
          <cell r="C126" t="str">
            <v>SLC</v>
          </cell>
        </row>
        <row r="127">
          <cell r="B127" t="str">
            <v>Board, Chris</v>
          </cell>
          <cell r="C127" t="str">
            <v>LON</v>
          </cell>
        </row>
        <row r="128">
          <cell r="B128" t="str">
            <v>Boehm, Evan</v>
          </cell>
          <cell r="C128" t="str">
            <v>CAR</v>
          </cell>
        </row>
        <row r="129">
          <cell r="B129" t="str">
            <v>Boettger, Ike</v>
          </cell>
          <cell r="C129" t="str">
            <v>MON</v>
          </cell>
        </row>
        <row r="130">
          <cell r="B130" t="str">
            <v>Bojorquez, Corey</v>
          </cell>
          <cell r="C130" t="str">
            <v>Draft</v>
          </cell>
        </row>
        <row r="131">
          <cell r="B131" t="str">
            <v>Bolden, Brandon</v>
          </cell>
          <cell r="C131" t="str">
            <v>Draft</v>
          </cell>
        </row>
        <row r="132">
          <cell r="B132" t="str">
            <v>Bolles, Garett</v>
          </cell>
          <cell r="C132" t="str">
            <v>PHI</v>
          </cell>
        </row>
        <row r="133">
          <cell r="B133" t="str">
            <v>Bond, Devante</v>
          </cell>
          <cell r="C133" t="str">
            <v>OKL</v>
          </cell>
        </row>
        <row r="134">
          <cell r="B134" t="str">
            <v>Bonnafon, Reggie</v>
          </cell>
          <cell r="C134" t="str">
            <v>Draft</v>
          </cell>
        </row>
        <row r="135">
          <cell r="B135" t="str">
            <v>Boone, Mike</v>
          </cell>
          <cell r="C135" t="str">
            <v>Draft</v>
          </cell>
        </row>
        <row r="136">
          <cell r="B136" t="str">
            <v>Bortles, Blake</v>
          </cell>
          <cell r="C136" t="str">
            <v>MON</v>
          </cell>
        </row>
        <row r="137">
          <cell r="B137" t="str">
            <v>Bosa, Joey</v>
          </cell>
          <cell r="C137" t="str">
            <v>LAM</v>
          </cell>
        </row>
        <row r="138">
          <cell r="B138" t="str">
            <v>Bosa, Nick</v>
          </cell>
          <cell r="C138" t="str">
            <v>Draft</v>
          </cell>
        </row>
        <row r="139">
          <cell r="B139" t="str">
            <v>Bostic, Jon</v>
          </cell>
          <cell r="C139" t="str">
            <v>EXP</v>
          </cell>
        </row>
        <row r="140">
          <cell r="B140" t="str">
            <v>Boston, Tre</v>
          </cell>
          <cell r="C140" t="str">
            <v>SC</v>
          </cell>
        </row>
        <row r="141">
          <cell r="B141" t="str">
            <v>Boswell, Chris</v>
          </cell>
          <cell r="C141" t="str">
            <v>OAK</v>
          </cell>
        </row>
        <row r="142">
          <cell r="B142" t="str">
            <v>Bourne, Kendrick</v>
          </cell>
          <cell r="C142" t="str">
            <v>OAK</v>
          </cell>
        </row>
        <row r="143">
          <cell r="B143" t="str">
            <v>Bouye, A.J.</v>
          </cell>
          <cell r="C143" t="str">
            <v>TB</v>
          </cell>
        </row>
        <row r="144">
          <cell r="B144" t="str">
            <v>Bowser, Tyus</v>
          </cell>
          <cell r="C144" t="str">
            <v>CAR</v>
          </cell>
        </row>
        <row r="145">
          <cell r="B145" t="str">
            <v>Boyd, Tyler</v>
          </cell>
          <cell r="C145" t="str">
            <v>NE</v>
          </cell>
        </row>
        <row r="146">
          <cell r="B146" t="str">
            <v>Boykin, Miles</v>
          </cell>
          <cell r="C146" t="str">
            <v>Draft</v>
          </cell>
        </row>
        <row r="147">
          <cell r="B147" t="str">
            <v>Boyle, Nick</v>
          </cell>
          <cell r="C147" t="str">
            <v>PHO</v>
          </cell>
        </row>
        <row r="148">
          <cell r="B148" t="str">
            <v>Boyle, Tim</v>
          </cell>
          <cell r="C148" t="str">
            <v>Draft</v>
          </cell>
        </row>
        <row r="149">
          <cell r="B149" t="str">
            <v>Bozeman, Bradley</v>
          </cell>
          <cell r="C149" t="str">
            <v>DET</v>
          </cell>
        </row>
        <row r="150">
          <cell r="B150" t="str">
            <v>Bradberry, James</v>
          </cell>
          <cell r="C150" t="str">
            <v>PHI</v>
          </cell>
        </row>
        <row r="151">
          <cell r="B151" t="str">
            <v>Bradbury, Garrett</v>
          </cell>
          <cell r="C151" t="str">
            <v>Draft</v>
          </cell>
        </row>
        <row r="152">
          <cell r="B152" t="str">
            <v>Bradham, Nigel</v>
          </cell>
          <cell r="C152" t="str">
            <v>STL</v>
          </cell>
        </row>
        <row r="153">
          <cell r="B153" t="str">
            <v>Brady, Tom</v>
          </cell>
          <cell r="C153" t="str">
            <v>HOU</v>
          </cell>
        </row>
        <row r="154">
          <cell r="B154" t="str">
            <v>Brate, Cameron</v>
          </cell>
          <cell r="C154" t="str">
            <v>TB</v>
          </cell>
        </row>
        <row r="155">
          <cell r="B155" t="str">
            <v>Breeland, Bashaud</v>
          </cell>
          <cell r="C155" t="str">
            <v>SC</v>
          </cell>
        </row>
        <row r="156">
          <cell r="B156" t="str">
            <v>Brees, Drew</v>
          </cell>
          <cell r="C156" t="str">
            <v>DAL</v>
          </cell>
        </row>
        <row r="157">
          <cell r="B157" t="str">
            <v>Breida, Matt</v>
          </cell>
          <cell r="C157" t="str">
            <v>DAL</v>
          </cell>
        </row>
        <row r="158">
          <cell r="B158" t="str">
            <v>Brewer, Chandler</v>
          </cell>
          <cell r="C158" t="str">
            <v>Draft</v>
          </cell>
        </row>
        <row r="159">
          <cell r="B159" t="str">
            <v>Bridgewater, Teddy</v>
          </cell>
          <cell r="C159" t="str">
            <v>LAC</v>
          </cell>
        </row>
        <row r="160">
          <cell r="B160" t="str">
            <v>Brissett, Jacoby</v>
          </cell>
          <cell r="C160" t="str">
            <v>MON</v>
          </cell>
        </row>
        <row r="161">
          <cell r="B161" t="str">
            <v>Britt, Justin</v>
          </cell>
          <cell r="C161" t="str">
            <v>SLC</v>
          </cell>
        </row>
        <row r="162">
          <cell r="B162" t="str">
            <v>Brock, Tramaine</v>
          </cell>
          <cell r="C162" t="str">
            <v>SEA</v>
          </cell>
        </row>
        <row r="163">
          <cell r="B163" t="str">
            <v>Brockers, Michael</v>
          </cell>
          <cell r="C163" t="str">
            <v>TB</v>
          </cell>
        </row>
        <row r="164">
          <cell r="B164" t="str">
            <v>Brooks, Brandon</v>
          </cell>
          <cell r="C164" t="str">
            <v>EXP</v>
          </cell>
        </row>
        <row r="165">
          <cell r="B165" t="str">
            <v>Brooks, Nate</v>
          </cell>
          <cell r="C165" t="str">
            <v>Draft</v>
          </cell>
        </row>
        <row r="166">
          <cell r="B166" t="str">
            <v>Brooks, Terrence</v>
          </cell>
          <cell r="C166" t="str">
            <v>SEA</v>
          </cell>
        </row>
        <row r="167">
          <cell r="B167" t="str">
            <v>Brothers, Kentrell</v>
          </cell>
          <cell r="C167" t="str">
            <v>NE</v>
          </cell>
        </row>
        <row r="168">
          <cell r="B168" t="str">
            <v>Brown Jr, Orlando</v>
          </cell>
          <cell r="C168" t="str">
            <v>CAR</v>
          </cell>
        </row>
        <row r="169">
          <cell r="B169" t="str">
            <v>Brown, A.J.</v>
          </cell>
          <cell r="C169" t="str">
            <v>Draft</v>
          </cell>
        </row>
        <row r="170">
          <cell r="B170" t="str">
            <v>Brown, Andrew</v>
          </cell>
          <cell r="C170" t="str">
            <v>Draft</v>
          </cell>
        </row>
        <row r="171">
          <cell r="B171" t="str">
            <v>Brown, Anthony</v>
          </cell>
          <cell r="C171" t="str">
            <v>EXP</v>
          </cell>
        </row>
        <row r="172">
          <cell r="B172" t="str">
            <v>Brown, Daniel</v>
          </cell>
          <cell r="C172" t="str">
            <v>LAM</v>
          </cell>
        </row>
        <row r="173">
          <cell r="B173" t="str">
            <v>Brown, Duane</v>
          </cell>
          <cell r="C173" t="str">
            <v>GR</v>
          </cell>
        </row>
        <row r="174">
          <cell r="B174" t="str">
            <v>Brown, Jamon</v>
          </cell>
          <cell r="C174" t="str">
            <v>PHO</v>
          </cell>
        </row>
        <row r="175">
          <cell r="B175" t="str">
            <v>Brown, Jaron</v>
          </cell>
          <cell r="C175" t="str">
            <v>NOS</v>
          </cell>
        </row>
        <row r="176">
          <cell r="B176" t="str">
            <v>Brown, Jatavis</v>
          </cell>
          <cell r="C176" t="str">
            <v>DET</v>
          </cell>
        </row>
        <row r="177">
          <cell r="B177" t="str">
            <v>Brown, Jayon</v>
          </cell>
          <cell r="C177" t="str">
            <v>EXP</v>
          </cell>
        </row>
        <row r="178">
          <cell r="B178" t="str">
            <v>Brown, John</v>
          </cell>
          <cell r="C178" t="str">
            <v>GR</v>
          </cell>
        </row>
        <row r="179">
          <cell r="B179" t="str">
            <v>Brown, Malcolm</v>
          </cell>
          <cell r="C179" t="str">
            <v>STL</v>
          </cell>
        </row>
        <row r="180">
          <cell r="B180" t="str">
            <v>Brown, Malcom</v>
          </cell>
          <cell r="C180" t="str">
            <v>LON</v>
          </cell>
        </row>
        <row r="181">
          <cell r="B181" t="str">
            <v>Brown, Marquise</v>
          </cell>
          <cell r="C181" t="str">
            <v>Draft</v>
          </cell>
        </row>
        <row r="182">
          <cell r="B182" t="str">
            <v>Brown, Miles</v>
          </cell>
          <cell r="C182" t="str">
            <v>Draft</v>
          </cell>
        </row>
        <row r="183">
          <cell r="B183" t="str">
            <v>Brown, Preston</v>
          </cell>
          <cell r="C183" t="str">
            <v>LAM</v>
          </cell>
        </row>
        <row r="184">
          <cell r="B184" t="str">
            <v>Brown, Trent</v>
          </cell>
          <cell r="C184" t="str">
            <v>NYJ</v>
          </cell>
        </row>
        <row r="185">
          <cell r="B185" t="str">
            <v>Brunskill, Daniel</v>
          </cell>
          <cell r="C185" t="str">
            <v>Draft</v>
          </cell>
        </row>
        <row r="186">
          <cell r="B186" t="str">
            <v>Bryan, Taven</v>
          </cell>
          <cell r="C186" t="str">
            <v>PHI</v>
          </cell>
        </row>
        <row r="187">
          <cell r="B187" t="str">
            <v>Bucannon, Deone</v>
          </cell>
          <cell r="C187" t="str">
            <v>LON</v>
          </cell>
        </row>
        <row r="188">
          <cell r="B188" t="str">
            <v>Buckner, DeForest</v>
          </cell>
          <cell r="C188" t="str">
            <v>MON</v>
          </cell>
        </row>
        <row r="189">
          <cell r="B189" t="str">
            <v>Buggs, Isaiah</v>
          </cell>
          <cell r="C189" t="str">
            <v>Draft</v>
          </cell>
        </row>
        <row r="190">
          <cell r="B190" t="str">
            <v>Bulaga, Bryan</v>
          </cell>
          <cell r="C190" t="str">
            <v>GB</v>
          </cell>
        </row>
        <row r="191">
          <cell r="B191" t="str">
            <v>Bullard, Jonathan</v>
          </cell>
          <cell r="C191" t="str">
            <v>EXP</v>
          </cell>
        </row>
        <row r="192">
          <cell r="B192" t="str">
            <v>Bullock, Randy</v>
          </cell>
          <cell r="C192" t="str">
            <v>LAM</v>
          </cell>
        </row>
        <row r="193">
          <cell r="B193" t="str">
            <v>Burfict, Vontaze</v>
          </cell>
          <cell r="C193" t="str">
            <v>PHI</v>
          </cell>
        </row>
        <row r="194">
          <cell r="B194" t="str">
            <v>Burgess, James</v>
          </cell>
          <cell r="C194" t="str">
            <v>Draft</v>
          </cell>
        </row>
        <row r="195">
          <cell r="B195" t="str">
            <v>Burkhead, Rex</v>
          </cell>
          <cell r="C195" t="str">
            <v>GB</v>
          </cell>
        </row>
        <row r="196">
          <cell r="B196" t="str">
            <v>Burks, Oren</v>
          </cell>
          <cell r="C196" t="str">
            <v>OAK</v>
          </cell>
        </row>
        <row r="197">
          <cell r="B197" t="str">
            <v>Burnett, Morgan</v>
          </cell>
          <cell r="C197" t="str">
            <v>NOV</v>
          </cell>
        </row>
        <row r="198">
          <cell r="B198" t="str">
            <v>Burns, Artie</v>
          </cell>
          <cell r="C198" t="str">
            <v>NOS</v>
          </cell>
        </row>
        <row r="199">
          <cell r="B199" t="str">
            <v>Burns, Brian</v>
          </cell>
          <cell r="C199" t="str">
            <v>Draft</v>
          </cell>
        </row>
        <row r="200">
          <cell r="B200" t="str">
            <v>Burris, Juston</v>
          </cell>
          <cell r="C200" t="str">
            <v>Draft</v>
          </cell>
        </row>
        <row r="201">
          <cell r="B201" t="str">
            <v>Burr-Kirven, Ben</v>
          </cell>
          <cell r="C201" t="str">
            <v>Draft</v>
          </cell>
        </row>
        <row r="202">
          <cell r="B202" t="str">
            <v>Burton, Trey</v>
          </cell>
          <cell r="C202" t="str">
            <v>NOS</v>
          </cell>
        </row>
        <row r="203">
          <cell r="B203" t="str">
            <v>Bush, Deon</v>
          </cell>
          <cell r="C203" t="str">
            <v>NE</v>
          </cell>
        </row>
        <row r="204">
          <cell r="B204" t="str">
            <v>Bush, Devin</v>
          </cell>
          <cell r="C204" t="str">
            <v>Draft</v>
          </cell>
        </row>
        <row r="205">
          <cell r="B205" t="str">
            <v>Butker, Harrison</v>
          </cell>
          <cell r="C205" t="str">
            <v>STL</v>
          </cell>
        </row>
        <row r="206">
          <cell r="B206" t="str">
            <v>Butler, Adam</v>
          </cell>
          <cell r="C206" t="str">
            <v>SLC</v>
          </cell>
        </row>
        <row r="207">
          <cell r="B207" t="str">
            <v>Butler, Malcolm</v>
          </cell>
          <cell r="C207" t="str">
            <v>LAM</v>
          </cell>
        </row>
        <row r="208">
          <cell r="B208" t="str">
            <v>Butler, Vernon</v>
          </cell>
          <cell r="C208" t="str">
            <v>TB</v>
          </cell>
        </row>
        <row r="209">
          <cell r="B209" t="str">
            <v>Byard, Kevin</v>
          </cell>
          <cell r="C209" t="str">
            <v>MON</v>
          </cell>
        </row>
        <row r="210">
          <cell r="B210" t="str">
            <v>Bynes, Josh</v>
          </cell>
          <cell r="C210" t="str">
            <v>HOU</v>
          </cell>
        </row>
        <row r="211">
          <cell r="B211" t="str">
            <v>Byrd, Damiere</v>
          </cell>
          <cell r="C211" t="str">
            <v>SHR</v>
          </cell>
        </row>
        <row r="212">
          <cell r="B212" t="str">
            <v>Cain, Deon</v>
          </cell>
          <cell r="C212" t="str">
            <v>Draft</v>
          </cell>
        </row>
        <row r="213">
          <cell r="B213" t="str">
            <v>Calhoun, Shaq</v>
          </cell>
          <cell r="C213" t="str">
            <v>Draft</v>
          </cell>
        </row>
        <row r="214">
          <cell r="B214" t="str">
            <v>Calhoun, Shilique</v>
          </cell>
          <cell r="C214" t="str">
            <v>PHO</v>
          </cell>
        </row>
        <row r="215">
          <cell r="B215" t="str">
            <v>Calitro, Austin</v>
          </cell>
          <cell r="C215" t="str">
            <v>SLC</v>
          </cell>
        </row>
        <row r="216">
          <cell r="B216" t="str">
            <v>Campbell, Calais</v>
          </cell>
          <cell r="C216" t="str">
            <v>GR</v>
          </cell>
        </row>
        <row r="217">
          <cell r="B217" t="str">
            <v>Campbell, De'Vondre</v>
          </cell>
          <cell r="C217" t="str">
            <v>GB</v>
          </cell>
        </row>
        <row r="218">
          <cell r="B218" t="str">
            <v>Campbell, Ibraheim</v>
          </cell>
          <cell r="C218" t="str">
            <v>SC</v>
          </cell>
        </row>
        <row r="219">
          <cell r="B219" t="str">
            <v>Campbell, Parris</v>
          </cell>
          <cell r="C219" t="str">
            <v>Draft</v>
          </cell>
        </row>
        <row r="220">
          <cell r="B220" t="str">
            <v>Canady, Maurice</v>
          </cell>
          <cell r="C220" t="str">
            <v>Draft</v>
          </cell>
        </row>
        <row r="221">
          <cell r="B221" t="str">
            <v>Cann, A.J.</v>
          </cell>
          <cell r="C221" t="str">
            <v>NE</v>
          </cell>
        </row>
        <row r="222">
          <cell r="B222" t="str">
            <v>Cannon, Marcus</v>
          </cell>
          <cell r="C222" t="str">
            <v>SLC</v>
          </cell>
        </row>
        <row r="223">
          <cell r="B223" t="str">
            <v>Cappa, Alex</v>
          </cell>
          <cell r="C223" t="str">
            <v>LAM</v>
          </cell>
        </row>
        <row r="224">
          <cell r="B224" t="str">
            <v>Carlson, Daniel</v>
          </cell>
          <cell r="C224" t="str">
            <v>LAC</v>
          </cell>
        </row>
        <row r="225">
          <cell r="B225" t="str">
            <v>Carlson, Stephen</v>
          </cell>
          <cell r="C225" t="str">
            <v>Draft</v>
          </cell>
        </row>
        <row r="226">
          <cell r="B226" t="str">
            <v>Carpenter, James</v>
          </cell>
          <cell r="C226" t="str">
            <v>DET</v>
          </cell>
        </row>
        <row r="227">
          <cell r="B227" t="str">
            <v>Carr, Austin</v>
          </cell>
          <cell r="C227" t="str">
            <v>Draft</v>
          </cell>
        </row>
        <row r="228">
          <cell r="B228" t="str">
            <v>Carr, Brandon</v>
          </cell>
          <cell r="C228" t="str">
            <v>EXP</v>
          </cell>
        </row>
        <row r="229">
          <cell r="B229" t="str">
            <v>Carr, Derek</v>
          </cell>
          <cell r="C229" t="str">
            <v>NE</v>
          </cell>
        </row>
        <row r="230">
          <cell r="B230" t="str">
            <v>Carrie, T.J.</v>
          </cell>
          <cell r="C230" t="str">
            <v>SEA</v>
          </cell>
        </row>
        <row r="231">
          <cell r="B231" t="str">
            <v>Carrier, Derek</v>
          </cell>
          <cell r="C231" t="str">
            <v>DAD</v>
          </cell>
        </row>
        <row r="232">
          <cell r="B232" t="str">
            <v>Carson, Chris</v>
          </cell>
          <cell r="C232" t="str">
            <v>NE</v>
          </cell>
        </row>
        <row r="233">
          <cell r="B233" t="str">
            <v>Carter, Cethan</v>
          </cell>
          <cell r="C233" t="str">
            <v>Draft</v>
          </cell>
        </row>
        <row r="234">
          <cell r="B234" t="str">
            <v>Carter, DeAndre</v>
          </cell>
          <cell r="C234" t="str">
            <v>OKL</v>
          </cell>
        </row>
        <row r="235">
          <cell r="B235" t="str">
            <v>Carter, Jamal</v>
          </cell>
          <cell r="C235" t="str">
            <v>DAD</v>
          </cell>
        </row>
        <row r="236">
          <cell r="B236" t="str">
            <v>Carter, Jermaine</v>
          </cell>
          <cell r="C236" t="str">
            <v>SLC</v>
          </cell>
        </row>
        <row r="237">
          <cell r="B237" t="str">
            <v>Carter, Lorenzo</v>
          </cell>
          <cell r="C237" t="str">
            <v>NOV</v>
          </cell>
        </row>
        <row r="238">
          <cell r="B238" t="str">
            <v>Casey, Jurrell</v>
          </cell>
          <cell r="C238" t="str">
            <v>SLC</v>
          </cell>
        </row>
        <row r="239">
          <cell r="B239" t="str">
            <v>Cashman, Blake</v>
          </cell>
          <cell r="C239" t="str">
            <v>Draft</v>
          </cell>
        </row>
        <row r="240">
          <cell r="B240" t="str">
            <v>Castonzo, Anthony</v>
          </cell>
          <cell r="C240" t="str">
            <v>EXP</v>
          </cell>
        </row>
        <row r="241">
          <cell r="B241" t="str">
            <v>Chandler, Sean</v>
          </cell>
          <cell r="C241" t="str">
            <v>SLC</v>
          </cell>
        </row>
        <row r="242">
          <cell r="B242" t="str">
            <v>Chark, DJ</v>
          </cell>
          <cell r="C242" t="str">
            <v>DAL</v>
          </cell>
        </row>
        <row r="243">
          <cell r="B243" t="str">
            <v>Charlton, Taco</v>
          </cell>
          <cell r="C243" t="str">
            <v>NOV</v>
          </cell>
        </row>
        <row r="244">
          <cell r="B244" t="str">
            <v>Chickillo, Anthony</v>
          </cell>
          <cell r="C244" t="str">
            <v>HOU</v>
          </cell>
        </row>
        <row r="245">
          <cell r="B245" t="str">
            <v>Christian, Geron</v>
          </cell>
          <cell r="C245" t="str">
            <v>OAK</v>
          </cell>
        </row>
        <row r="246">
          <cell r="B246" t="str">
            <v>Christian, Marqui</v>
          </cell>
          <cell r="C246" t="str">
            <v>LAM</v>
          </cell>
        </row>
        <row r="247">
          <cell r="B247" t="str">
            <v>Chubb, Nick</v>
          </cell>
          <cell r="C247" t="str">
            <v>NOV</v>
          </cell>
        </row>
        <row r="248">
          <cell r="B248" t="str">
            <v>Chung, Patrick</v>
          </cell>
          <cell r="C248" t="str">
            <v>GR</v>
          </cell>
        </row>
        <row r="249">
          <cell r="B249" t="str">
            <v>Claiborne, Morris</v>
          </cell>
          <cell r="C249" t="str">
            <v>STL</v>
          </cell>
        </row>
        <row r="250">
          <cell r="B250" t="str">
            <v>Clapp, Will</v>
          </cell>
          <cell r="C250" t="str">
            <v>NE</v>
          </cell>
        </row>
        <row r="251">
          <cell r="B251" t="str">
            <v>Clark, Chris</v>
          </cell>
          <cell r="C251" t="str">
            <v>NYJ</v>
          </cell>
        </row>
        <row r="252">
          <cell r="B252" t="str">
            <v>Clark, Chuck</v>
          </cell>
          <cell r="C252" t="str">
            <v>PHI</v>
          </cell>
        </row>
        <row r="253">
          <cell r="B253" t="str">
            <v>Clark, Frank</v>
          </cell>
          <cell r="C253" t="str">
            <v>NE</v>
          </cell>
        </row>
        <row r="254">
          <cell r="B254" t="str">
            <v>Clark, Kenny</v>
          </cell>
          <cell r="C254" t="str">
            <v>CLE</v>
          </cell>
        </row>
        <row r="255">
          <cell r="B255" t="str">
            <v>Clay, Charles</v>
          </cell>
          <cell r="C255" t="str">
            <v>LAC</v>
          </cell>
        </row>
        <row r="256">
          <cell r="B256" t="str">
            <v>Clayborn, Adrian</v>
          </cell>
          <cell r="C256" t="str">
            <v>OKL</v>
          </cell>
        </row>
        <row r="257">
          <cell r="B257" t="str">
            <v>Clinton-Dix, Ha Ha</v>
          </cell>
          <cell r="C257" t="str">
            <v>CLE</v>
          </cell>
        </row>
        <row r="258">
          <cell r="B258" t="str">
            <v>Clowney, Jadeveon</v>
          </cell>
          <cell r="C258" t="str">
            <v>EXP</v>
          </cell>
        </row>
        <row r="259">
          <cell r="B259" t="str">
            <v>Cobb, Randall</v>
          </cell>
          <cell r="C259" t="str">
            <v>GB</v>
          </cell>
        </row>
        <row r="260">
          <cell r="B260" t="str">
            <v>Cockrell, Ross</v>
          </cell>
          <cell r="C260" t="str">
            <v>EXP</v>
          </cell>
        </row>
        <row r="261">
          <cell r="B261" t="str">
            <v>Cohen, Tarik</v>
          </cell>
          <cell r="C261" t="str">
            <v>SLC</v>
          </cell>
        </row>
        <row r="262">
          <cell r="B262" t="str">
            <v>Colbert, Adrian</v>
          </cell>
          <cell r="C262" t="str">
            <v>DET</v>
          </cell>
        </row>
        <row r="263">
          <cell r="B263" t="str">
            <v>Cole, A.J.</v>
          </cell>
          <cell r="C263" t="str">
            <v>Draft</v>
          </cell>
        </row>
        <row r="264">
          <cell r="B264" t="str">
            <v>Cole, Dylan</v>
          </cell>
          <cell r="C264" t="str">
            <v>LON</v>
          </cell>
        </row>
        <row r="265">
          <cell r="B265" t="str">
            <v>Cole, Keelan</v>
          </cell>
          <cell r="C265" t="str">
            <v>NYJ</v>
          </cell>
        </row>
        <row r="266">
          <cell r="B266" t="str">
            <v>Cole, Mason</v>
          </cell>
          <cell r="C266" t="str">
            <v>EXP</v>
          </cell>
        </row>
        <row r="267">
          <cell r="B267" t="str">
            <v>Coleman, Justin</v>
          </cell>
          <cell r="C267" t="str">
            <v>LAC</v>
          </cell>
        </row>
        <row r="268">
          <cell r="B268" t="str">
            <v>Coleman, Kurt</v>
          </cell>
          <cell r="C268" t="str">
            <v>DET</v>
          </cell>
        </row>
        <row r="269">
          <cell r="B269" t="str">
            <v>Coleman, Tevin</v>
          </cell>
          <cell r="C269" t="str">
            <v>OAK</v>
          </cell>
        </row>
        <row r="270">
          <cell r="B270" t="str">
            <v>Coley, Trevon</v>
          </cell>
          <cell r="C270" t="str">
            <v>DET</v>
          </cell>
        </row>
        <row r="271">
          <cell r="B271" t="str">
            <v>Collier, L.J.</v>
          </cell>
          <cell r="C271" t="str">
            <v>Draft</v>
          </cell>
        </row>
        <row r="272">
          <cell r="B272" t="str">
            <v>Collins, Aviante</v>
          </cell>
          <cell r="C272" t="str">
            <v>GR</v>
          </cell>
        </row>
        <row r="273">
          <cell r="B273" t="str">
            <v>Collins, Jamie</v>
          </cell>
          <cell r="C273" t="str">
            <v>DAL</v>
          </cell>
        </row>
        <row r="274">
          <cell r="B274" t="str">
            <v>Collins, La'el</v>
          </cell>
          <cell r="C274" t="str">
            <v>CLE</v>
          </cell>
        </row>
        <row r="275">
          <cell r="B275" t="str">
            <v>Collins, Landon</v>
          </cell>
          <cell r="C275" t="str">
            <v>HOU</v>
          </cell>
        </row>
        <row r="276">
          <cell r="B276" t="str">
            <v>Collins, Maliek</v>
          </cell>
          <cell r="C276" t="str">
            <v>PHO</v>
          </cell>
        </row>
        <row r="277">
          <cell r="B277" t="str">
            <v>Colquitt, Britton</v>
          </cell>
          <cell r="C277" t="str">
            <v>NOV</v>
          </cell>
        </row>
        <row r="278">
          <cell r="B278" t="str">
            <v>Colquitt, Dustin</v>
          </cell>
          <cell r="C278" t="str">
            <v>GB</v>
          </cell>
        </row>
        <row r="279">
          <cell r="B279" t="str">
            <v>Colvin, Aaron</v>
          </cell>
          <cell r="C279" t="str">
            <v>LON</v>
          </cell>
        </row>
        <row r="280">
          <cell r="B280" t="str">
            <v>Cominsky, John</v>
          </cell>
          <cell r="C280" t="str">
            <v>Draft</v>
          </cell>
        </row>
        <row r="281">
          <cell r="B281" t="str">
            <v>Compton, Tom</v>
          </cell>
          <cell r="C281" t="str">
            <v>DAL</v>
          </cell>
        </row>
        <row r="282">
          <cell r="B282" t="str">
            <v>Compton, Will</v>
          </cell>
          <cell r="C282" t="str">
            <v>Draft</v>
          </cell>
        </row>
        <row r="283">
          <cell r="B283" t="str">
            <v>Conklin, Jack</v>
          </cell>
          <cell r="C283" t="str">
            <v>LON</v>
          </cell>
        </row>
        <row r="284">
          <cell r="B284" t="str">
            <v>Conklin, Tyler</v>
          </cell>
          <cell r="C284" t="str">
            <v>EXP</v>
          </cell>
        </row>
        <row r="285">
          <cell r="B285" t="str">
            <v>Conley, Chris</v>
          </cell>
          <cell r="C285" t="str">
            <v>LON</v>
          </cell>
        </row>
        <row r="286">
          <cell r="B286" t="str">
            <v>Conley, Gareon</v>
          </cell>
          <cell r="C286" t="str">
            <v>CLE</v>
          </cell>
        </row>
        <row r="287">
          <cell r="B287" t="str">
            <v>Connelly, Ryan</v>
          </cell>
          <cell r="C287" t="str">
            <v>Draft</v>
          </cell>
        </row>
        <row r="288">
          <cell r="B288" t="str">
            <v>Conner, James</v>
          </cell>
          <cell r="C288" t="str">
            <v>CLE</v>
          </cell>
        </row>
        <row r="289">
          <cell r="B289" t="str">
            <v>Cook, Dalvin</v>
          </cell>
          <cell r="C289" t="str">
            <v>GR</v>
          </cell>
        </row>
        <row r="290">
          <cell r="B290" t="str">
            <v>Cook, Jared</v>
          </cell>
          <cell r="C290" t="str">
            <v>DAD</v>
          </cell>
        </row>
        <row r="291">
          <cell r="B291" t="str">
            <v>Cooke, Logan</v>
          </cell>
          <cell r="C291" t="str">
            <v>DAD</v>
          </cell>
        </row>
        <row r="292">
          <cell r="B292" t="str">
            <v>Cooks, Brandin</v>
          </cell>
          <cell r="C292" t="str">
            <v>DAD</v>
          </cell>
        </row>
        <row r="293">
          <cell r="B293" t="str">
            <v>Cooper, Amari</v>
          </cell>
          <cell r="C293" t="str">
            <v>MON</v>
          </cell>
        </row>
        <row r="294">
          <cell r="B294" t="str">
            <v>Cooper, Pharoh</v>
          </cell>
          <cell r="C294" t="str">
            <v>TB</v>
          </cell>
        </row>
        <row r="295">
          <cell r="B295" t="str">
            <v>Copeland, Brandon</v>
          </cell>
          <cell r="C295" t="str">
            <v>OKL</v>
          </cell>
        </row>
        <row r="296">
          <cell r="B296" t="str">
            <v>Corbett, Austin</v>
          </cell>
          <cell r="C296" t="str">
            <v>EXP</v>
          </cell>
        </row>
        <row r="297">
          <cell r="B297" t="str">
            <v>Correa, Kamalei</v>
          </cell>
          <cell r="C297" t="str">
            <v>OAK</v>
          </cell>
        </row>
        <row r="298">
          <cell r="B298" t="str">
            <v>Cousins, Kirk</v>
          </cell>
          <cell r="C298" t="str">
            <v>PHI</v>
          </cell>
        </row>
        <row r="299">
          <cell r="B299" t="str">
            <v>Coutee, Keke</v>
          </cell>
          <cell r="C299" t="str">
            <v>MON</v>
          </cell>
        </row>
        <row r="300">
          <cell r="B300" t="str">
            <v>Covington, Chris</v>
          </cell>
          <cell r="C300" t="str">
            <v>Draft</v>
          </cell>
        </row>
        <row r="301">
          <cell r="B301" t="str">
            <v>Covington, Christian</v>
          </cell>
          <cell r="C301" t="str">
            <v>NYJ</v>
          </cell>
        </row>
        <row r="302">
          <cell r="B302" t="str">
            <v>Coward, Rashaad</v>
          </cell>
          <cell r="C302" t="str">
            <v>Draft</v>
          </cell>
        </row>
        <row r="303">
          <cell r="B303" t="str">
            <v>Cox Jr, Bryan</v>
          </cell>
          <cell r="C303" t="str">
            <v>SLC</v>
          </cell>
        </row>
        <row r="304">
          <cell r="B304" t="str">
            <v>Cox, Fletcher</v>
          </cell>
          <cell r="C304" t="str">
            <v>LAC</v>
          </cell>
        </row>
        <row r="305">
          <cell r="B305" t="str">
            <v>Crawford, Jack</v>
          </cell>
          <cell r="C305" t="str">
            <v>DAD</v>
          </cell>
        </row>
        <row r="306">
          <cell r="B306" t="str">
            <v>Crawford, Tyrone</v>
          </cell>
          <cell r="C306" t="str">
            <v>HAM</v>
          </cell>
        </row>
        <row r="307">
          <cell r="B307" t="str">
            <v>Crosby, Mason</v>
          </cell>
          <cell r="C307" t="str">
            <v>DAD</v>
          </cell>
        </row>
        <row r="308">
          <cell r="B308" t="str">
            <v>Crosby, Maxx</v>
          </cell>
          <cell r="C308" t="str">
            <v>Draft</v>
          </cell>
        </row>
        <row r="309">
          <cell r="B309" t="str">
            <v>Crosby, Tyrell</v>
          </cell>
          <cell r="C309" t="str">
            <v>NOV</v>
          </cell>
        </row>
        <row r="310">
          <cell r="B310" t="str">
            <v>Crossen, Keion</v>
          </cell>
          <cell r="C310" t="str">
            <v>Draft</v>
          </cell>
        </row>
        <row r="311">
          <cell r="B311" t="str">
            <v>Crowder, Jamison</v>
          </cell>
          <cell r="C311" t="str">
            <v>OKL</v>
          </cell>
        </row>
        <row r="312">
          <cell r="B312" t="str">
            <v>Culkin, Sean</v>
          </cell>
          <cell r="C312" t="str">
            <v>LAM</v>
          </cell>
        </row>
        <row r="313">
          <cell r="B313" t="str">
            <v>Cunningham, Korey</v>
          </cell>
          <cell r="C313" t="str">
            <v>DAL</v>
          </cell>
        </row>
        <row r="314">
          <cell r="B314" t="str">
            <v>Cunningham, Zach</v>
          </cell>
          <cell r="C314" t="str">
            <v>MON</v>
          </cell>
        </row>
        <row r="315">
          <cell r="B315" t="str">
            <v>Curry, Vinny</v>
          </cell>
          <cell r="C315" t="str">
            <v>GR</v>
          </cell>
        </row>
        <row r="316">
          <cell r="B316" t="str">
            <v>Cyprien, Johnathan</v>
          </cell>
          <cell r="C316" t="str">
            <v>Draft</v>
          </cell>
        </row>
        <row r="317">
          <cell r="B317" t="str">
            <v>Dahl, Joe</v>
          </cell>
          <cell r="C317" t="str">
            <v>EXP</v>
          </cell>
        </row>
        <row r="318">
          <cell r="B318" t="str">
            <v>Daley, Dennis</v>
          </cell>
          <cell r="C318" t="str">
            <v>Draft</v>
          </cell>
        </row>
        <row r="319">
          <cell r="B319" t="str">
            <v>Dalton, Andy</v>
          </cell>
          <cell r="C319" t="str">
            <v>OKL</v>
          </cell>
        </row>
        <row r="320">
          <cell r="B320" t="str">
            <v>Dangerfield, Jordan</v>
          </cell>
          <cell r="C320" t="str">
            <v>GB</v>
          </cell>
        </row>
        <row r="321">
          <cell r="B321" t="str">
            <v>Daniel, Chase</v>
          </cell>
          <cell r="C321" t="str">
            <v>NOS</v>
          </cell>
        </row>
        <row r="322">
          <cell r="B322" t="str">
            <v>Daniels, James</v>
          </cell>
          <cell r="C322" t="str">
            <v>GB</v>
          </cell>
        </row>
        <row r="323">
          <cell r="B323" t="str">
            <v>Daniels, Mike</v>
          </cell>
          <cell r="C323" t="str">
            <v>SEA</v>
          </cell>
        </row>
        <row r="324">
          <cell r="B324" t="str">
            <v>Darby, Ronald</v>
          </cell>
          <cell r="C324" t="str">
            <v>HOU</v>
          </cell>
        </row>
        <row r="325">
          <cell r="B325" t="str">
            <v>Darnold, Sam</v>
          </cell>
          <cell r="C325" t="str">
            <v>EXP</v>
          </cell>
        </row>
        <row r="326">
          <cell r="B326" t="str">
            <v>Davenport, Julie'n</v>
          </cell>
          <cell r="C326" t="str">
            <v>CAR</v>
          </cell>
        </row>
        <row r="327">
          <cell r="B327" t="str">
            <v>Davenport, Marcus</v>
          </cell>
          <cell r="C327" t="str">
            <v>PHO</v>
          </cell>
        </row>
        <row r="328">
          <cell r="B328" t="str">
            <v>David, Lavonte</v>
          </cell>
          <cell r="C328" t="str">
            <v>GR</v>
          </cell>
        </row>
        <row r="329">
          <cell r="B329" t="str">
            <v>Davis, Carl</v>
          </cell>
          <cell r="C329" t="str">
            <v>CLE</v>
          </cell>
        </row>
        <row r="330">
          <cell r="B330" t="str">
            <v>Davis, Carlton</v>
          </cell>
          <cell r="C330" t="str">
            <v>DAL</v>
          </cell>
        </row>
        <row r="331">
          <cell r="B331" t="str">
            <v>Davis, Cody</v>
          </cell>
          <cell r="C331" t="str">
            <v>OAK</v>
          </cell>
        </row>
        <row r="332">
          <cell r="B332" t="str">
            <v>Davis, Corey</v>
          </cell>
          <cell r="C332" t="str">
            <v>CLE</v>
          </cell>
        </row>
        <row r="333">
          <cell r="B333" t="str">
            <v>Davis, Demario</v>
          </cell>
          <cell r="C333" t="str">
            <v>NOS</v>
          </cell>
        </row>
        <row r="334">
          <cell r="B334" t="str">
            <v>Davis, Geremy</v>
          </cell>
          <cell r="C334" t="str">
            <v>Draft</v>
          </cell>
        </row>
        <row r="335">
          <cell r="B335" t="str">
            <v>Davis, Jarrad</v>
          </cell>
          <cell r="C335" t="str">
            <v>TB</v>
          </cell>
        </row>
        <row r="336">
          <cell r="B336" t="str">
            <v>Davis, Jesse</v>
          </cell>
          <cell r="C336" t="str">
            <v>SLC</v>
          </cell>
        </row>
        <row r="337">
          <cell r="B337" t="str">
            <v>Davis, Michael</v>
          </cell>
          <cell r="C337" t="str">
            <v>EXP</v>
          </cell>
        </row>
        <row r="338">
          <cell r="B338" t="str">
            <v>Davis, Nate</v>
          </cell>
          <cell r="C338" t="str">
            <v>Draft</v>
          </cell>
        </row>
        <row r="339">
          <cell r="B339" t="str">
            <v>Davis, Tae</v>
          </cell>
          <cell r="C339" t="str">
            <v>LON</v>
          </cell>
        </row>
        <row r="340">
          <cell r="B340" t="str">
            <v>Davis, Thomas</v>
          </cell>
          <cell r="C340" t="str">
            <v>DAL</v>
          </cell>
        </row>
        <row r="341">
          <cell r="B341" t="str">
            <v>Davis, Todd</v>
          </cell>
          <cell r="C341" t="str">
            <v>DAL</v>
          </cell>
        </row>
        <row r="342">
          <cell r="B342" t="str">
            <v>Davis, Trevor</v>
          </cell>
          <cell r="C342" t="str">
            <v>STL</v>
          </cell>
        </row>
        <row r="343">
          <cell r="B343" t="str">
            <v>Davis, Vernon</v>
          </cell>
          <cell r="C343" t="str">
            <v>HOU</v>
          </cell>
        </row>
        <row r="344">
          <cell r="B344" t="str">
            <v>Davison, Tyeler</v>
          </cell>
          <cell r="C344" t="str">
            <v>NYJ</v>
          </cell>
        </row>
        <row r="345">
          <cell r="B345" t="str">
            <v>Dawkins, Dalyn</v>
          </cell>
          <cell r="C345" t="str">
            <v>Draft</v>
          </cell>
        </row>
        <row r="346">
          <cell r="B346" t="str">
            <v>Dawkins, Dion</v>
          </cell>
          <cell r="C346" t="str">
            <v>DET</v>
          </cell>
        </row>
        <row r="347">
          <cell r="B347" t="str">
            <v>Dawkins, Noah</v>
          </cell>
          <cell r="C347" t="str">
            <v>Draft</v>
          </cell>
        </row>
        <row r="348">
          <cell r="B348" t="str">
            <v>Dawson, Duke</v>
          </cell>
          <cell r="C348" t="str">
            <v>Draft</v>
          </cell>
        </row>
        <row r="349">
          <cell r="B349" t="str">
            <v>Day, Sheldon</v>
          </cell>
          <cell r="C349" t="str">
            <v>MON</v>
          </cell>
        </row>
        <row r="350">
          <cell r="B350" t="str">
            <v>Dean, Jamel</v>
          </cell>
          <cell r="C350" t="str">
            <v>Draft</v>
          </cell>
        </row>
        <row r="351">
          <cell r="B351" t="str">
            <v>Deayon, Dont'e</v>
          </cell>
          <cell r="C351" t="str">
            <v>Draft</v>
          </cell>
        </row>
        <row r="352">
          <cell r="B352" t="str">
            <v>DeCastro, David</v>
          </cell>
          <cell r="C352" t="str">
            <v>OAK</v>
          </cell>
        </row>
        <row r="353">
          <cell r="B353" t="str">
            <v>Decker, Taylor</v>
          </cell>
          <cell r="C353" t="str">
            <v>CLE</v>
          </cell>
        </row>
        <row r="354">
          <cell r="B354" t="str">
            <v>Deiter, Michael</v>
          </cell>
          <cell r="C354" t="str">
            <v>Draft</v>
          </cell>
        </row>
        <row r="355">
          <cell r="B355" t="str">
            <v>Demby, Jamil</v>
          </cell>
          <cell r="C355" t="str">
            <v>Draft</v>
          </cell>
        </row>
        <row r="356">
          <cell r="B356" t="str">
            <v>Dennard, Darqueze</v>
          </cell>
          <cell r="C356" t="str">
            <v>EXP</v>
          </cell>
        </row>
        <row r="357">
          <cell r="B357" t="str">
            <v>Desir, Pierre</v>
          </cell>
          <cell r="C357" t="str">
            <v>GB</v>
          </cell>
        </row>
        <row r="358">
          <cell r="B358" t="str">
            <v>DeValve, Seth</v>
          </cell>
          <cell r="C358" t="str">
            <v>SLC</v>
          </cell>
        </row>
        <row r="359">
          <cell r="B359" t="str">
            <v>Dickson, Michael</v>
          </cell>
          <cell r="C359" t="str">
            <v>NE</v>
          </cell>
        </row>
        <row r="360">
          <cell r="B360" t="str">
            <v>Diggs, Quandre</v>
          </cell>
          <cell r="C360" t="str">
            <v>DAL</v>
          </cell>
        </row>
        <row r="361">
          <cell r="B361" t="str">
            <v>Diggs, Stefon</v>
          </cell>
          <cell r="C361" t="str">
            <v>SC</v>
          </cell>
        </row>
        <row r="362">
          <cell r="B362" t="str">
            <v>Dillard, Andre</v>
          </cell>
          <cell r="C362" t="str">
            <v>Draft</v>
          </cell>
        </row>
        <row r="363">
          <cell r="B363" t="str">
            <v>DiMarco, Patrick</v>
          </cell>
          <cell r="C363" t="str">
            <v>STL</v>
          </cell>
        </row>
        <row r="364">
          <cell r="B364" t="str">
            <v>Dissly, Will</v>
          </cell>
          <cell r="C364" t="str">
            <v>SEA</v>
          </cell>
        </row>
        <row r="365">
          <cell r="B365" t="str">
            <v>Dixon, Riley</v>
          </cell>
          <cell r="C365" t="str">
            <v>LON</v>
          </cell>
        </row>
        <row r="366">
          <cell r="B366" t="str">
            <v>Dogbe, Michael</v>
          </cell>
          <cell r="C366" t="str">
            <v>Draft</v>
          </cell>
        </row>
        <row r="367">
          <cell r="B367" t="str">
            <v>Donald, Aaron</v>
          </cell>
          <cell r="C367" t="str">
            <v>SC</v>
          </cell>
        </row>
        <row r="368">
          <cell r="B368" t="str">
            <v>Dorsett, Phillip</v>
          </cell>
          <cell r="C368" t="str">
            <v>NOS</v>
          </cell>
        </row>
        <row r="369">
          <cell r="B369" t="str">
            <v>Doss, Keelan</v>
          </cell>
          <cell r="C369" t="str">
            <v>Draft</v>
          </cell>
        </row>
        <row r="370">
          <cell r="B370" t="str">
            <v>Dotson, Demar</v>
          </cell>
          <cell r="C370" t="str">
            <v>DAL</v>
          </cell>
        </row>
        <row r="371">
          <cell r="B371" t="str">
            <v>Douglas, Jamil</v>
          </cell>
          <cell r="C371" t="str">
            <v>Draft</v>
          </cell>
        </row>
        <row r="372">
          <cell r="B372" t="str">
            <v>Douglas, Rasul</v>
          </cell>
          <cell r="C372" t="str">
            <v>PHO</v>
          </cell>
        </row>
        <row r="373">
          <cell r="B373" t="str">
            <v>Doyle, Jack</v>
          </cell>
          <cell r="C373" t="str">
            <v>HAM</v>
          </cell>
        </row>
        <row r="374">
          <cell r="B374" t="str">
            <v>Dozier, Dakota</v>
          </cell>
          <cell r="C374" t="str">
            <v>SHR</v>
          </cell>
        </row>
        <row r="375">
          <cell r="B375" t="str">
            <v>Drake, Kenyan</v>
          </cell>
          <cell r="C375" t="str">
            <v>SC</v>
          </cell>
        </row>
        <row r="376">
          <cell r="B376" t="str">
            <v>Driskel, Jeff</v>
          </cell>
          <cell r="C376" t="str">
            <v>NOV</v>
          </cell>
        </row>
        <row r="377">
          <cell r="B377" t="str">
            <v>Dunbar, Quinton</v>
          </cell>
          <cell r="C377" t="str">
            <v>NOS</v>
          </cell>
        </row>
        <row r="378">
          <cell r="B378" t="str">
            <v>Dunlap, Carlos</v>
          </cell>
          <cell r="C378" t="str">
            <v>PHI</v>
          </cell>
        </row>
        <row r="379">
          <cell r="B379" t="str">
            <v>Dunn, Brandon</v>
          </cell>
          <cell r="C379" t="str">
            <v>HAM</v>
          </cell>
        </row>
        <row r="380">
          <cell r="B380" t="str">
            <v>Dupree, Bud</v>
          </cell>
          <cell r="C380" t="str">
            <v>DET</v>
          </cell>
        </row>
        <row r="381">
          <cell r="B381" t="str">
            <v>Duvernay-Tardif, L.</v>
          </cell>
          <cell r="C381" t="str">
            <v>NOS</v>
          </cell>
        </row>
        <row r="382">
          <cell r="B382" t="str">
            <v>Dwelley, Ross</v>
          </cell>
          <cell r="C382" t="str">
            <v>Draft</v>
          </cell>
        </row>
        <row r="383">
          <cell r="B383" t="str">
            <v>Easton, Nick</v>
          </cell>
          <cell r="C383" t="str">
            <v>Draft</v>
          </cell>
        </row>
        <row r="384">
          <cell r="B384" t="str">
            <v>Ebron, Eric</v>
          </cell>
          <cell r="C384" t="str">
            <v>HOU</v>
          </cell>
        </row>
        <row r="385">
          <cell r="B385" t="str">
            <v>Ebukam, Samson</v>
          </cell>
          <cell r="C385" t="str">
            <v>LAM</v>
          </cell>
        </row>
        <row r="386">
          <cell r="B386" t="str">
            <v>Edelman, Julian</v>
          </cell>
          <cell r="C386" t="str">
            <v>NOS</v>
          </cell>
        </row>
        <row r="387">
          <cell r="B387" t="str">
            <v>Edmonds, Chase</v>
          </cell>
          <cell r="C387" t="str">
            <v>NOV</v>
          </cell>
        </row>
        <row r="388">
          <cell r="B388" t="str">
            <v>Edmunds, Terrell</v>
          </cell>
          <cell r="C388" t="str">
            <v>CAR</v>
          </cell>
        </row>
        <row r="389">
          <cell r="B389" t="str">
            <v>Edmunds, Tremaine</v>
          </cell>
          <cell r="C389" t="str">
            <v>GB</v>
          </cell>
        </row>
        <row r="390">
          <cell r="B390" t="str">
            <v>Edoga, Chuma</v>
          </cell>
          <cell r="C390" t="str">
            <v>Draft</v>
          </cell>
        </row>
        <row r="391">
          <cell r="B391" t="str">
            <v>Edwards, David</v>
          </cell>
          <cell r="C391" t="str">
            <v>Draft</v>
          </cell>
        </row>
        <row r="392">
          <cell r="B392" t="str">
            <v>Edwards, Gus</v>
          </cell>
          <cell r="C392" t="str">
            <v>HOU</v>
          </cell>
        </row>
        <row r="393">
          <cell r="B393" t="str">
            <v>Edwards, Lac</v>
          </cell>
          <cell r="C393" t="str">
            <v>GR</v>
          </cell>
        </row>
        <row r="394">
          <cell r="B394" t="str">
            <v>Edwards, Mario</v>
          </cell>
          <cell r="C394" t="str">
            <v>NYJ</v>
          </cell>
        </row>
        <row r="395">
          <cell r="B395" t="str">
            <v>Edwards, Mike</v>
          </cell>
          <cell r="C395" t="str">
            <v>Draft</v>
          </cell>
        </row>
        <row r="396">
          <cell r="B396" t="str">
            <v>Edwards, T.J.</v>
          </cell>
          <cell r="C396" t="str">
            <v>Draft</v>
          </cell>
        </row>
        <row r="397">
          <cell r="B397" t="str">
            <v>Egbule, Emeke</v>
          </cell>
          <cell r="C397" t="str">
            <v>Draft</v>
          </cell>
        </row>
        <row r="398">
          <cell r="B398" t="str">
            <v>Eguavoen, Sam</v>
          </cell>
          <cell r="C398" t="str">
            <v>Draft</v>
          </cell>
        </row>
        <row r="399">
          <cell r="B399" t="str">
            <v>Ehinger, Parker</v>
          </cell>
          <cell r="C399" t="str">
            <v>Draft</v>
          </cell>
        </row>
        <row r="400">
          <cell r="B400" t="str">
            <v>Eifert, Tyler</v>
          </cell>
          <cell r="C400" t="str">
            <v>STL</v>
          </cell>
        </row>
        <row r="401">
          <cell r="B401" t="str">
            <v>Ekeler, Austin</v>
          </cell>
          <cell r="C401" t="str">
            <v>HAM</v>
          </cell>
        </row>
        <row r="402">
          <cell r="B402" t="str">
            <v>Ekuale, Daniel</v>
          </cell>
          <cell r="C402" t="str">
            <v>Draft</v>
          </cell>
        </row>
        <row r="403">
          <cell r="B403" t="str">
            <v>Elflein, Pat</v>
          </cell>
          <cell r="C403" t="str">
            <v>STL</v>
          </cell>
        </row>
        <row r="404">
          <cell r="B404" t="str">
            <v>Elliott, DeShon</v>
          </cell>
          <cell r="C404" t="str">
            <v>Draft</v>
          </cell>
        </row>
        <row r="405">
          <cell r="B405" t="str">
            <v>Elliott, Ezekiel</v>
          </cell>
          <cell r="C405" t="str">
            <v>EXP</v>
          </cell>
        </row>
        <row r="406">
          <cell r="B406" t="str">
            <v>Elliott, Jake</v>
          </cell>
          <cell r="C406" t="str">
            <v>SLC</v>
          </cell>
        </row>
        <row r="407">
          <cell r="B407" t="str">
            <v>Elliott, Javien</v>
          </cell>
          <cell r="C407" t="str">
            <v>HOU</v>
          </cell>
        </row>
        <row r="408">
          <cell r="B408" t="str">
            <v>Ellis, Justin</v>
          </cell>
          <cell r="C408" t="str">
            <v>LAC</v>
          </cell>
        </row>
        <row r="409">
          <cell r="B409" t="str">
            <v>Ellison, Rhett</v>
          </cell>
          <cell r="C409" t="str">
            <v>MON</v>
          </cell>
        </row>
        <row r="410">
          <cell r="B410" t="str">
            <v>Eluemunor, Jermaine</v>
          </cell>
          <cell r="C410" t="str">
            <v>LAC</v>
          </cell>
        </row>
        <row r="411">
          <cell r="B411" t="str">
            <v>Engram, Evan</v>
          </cell>
          <cell r="C411" t="str">
            <v>NOV</v>
          </cell>
        </row>
        <row r="412">
          <cell r="B412" t="str">
            <v>Epps, Marcus</v>
          </cell>
          <cell r="C412" t="str">
            <v>Draft</v>
          </cell>
        </row>
        <row r="413">
          <cell r="B413" t="str">
            <v>Erickson, Alex</v>
          </cell>
          <cell r="C413" t="str">
            <v>SEA</v>
          </cell>
        </row>
        <row r="414">
          <cell r="B414" t="str">
            <v>Ertz, Zach</v>
          </cell>
          <cell r="C414" t="str">
            <v>CAR</v>
          </cell>
        </row>
        <row r="415">
          <cell r="B415" t="str">
            <v>Ervin, Tyler</v>
          </cell>
          <cell r="C415" t="str">
            <v>LAM</v>
          </cell>
        </row>
        <row r="416">
          <cell r="B416" t="str">
            <v>Erving, Cameron</v>
          </cell>
          <cell r="C416" t="str">
            <v>SEA</v>
          </cell>
        </row>
        <row r="417">
          <cell r="B417" t="str">
            <v>Evans, Bobby</v>
          </cell>
          <cell r="C417" t="str">
            <v>Draft</v>
          </cell>
        </row>
        <row r="418">
          <cell r="B418" t="str">
            <v>Evans, Jordan</v>
          </cell>
          <cell r="C418" t="str">
            <v>NYJ</v>
          </cell>
        </row>
        <row r="419">
          <cell r="B419" t="str">
            <v>Evans, Mike</v>
          </cell>
          <cell r="C419" t="str">
            <v>GR</v>
          </cell>
        </row>
        <row r="420">
          <cell r="B420" t="str">
            <v>Evans, Rashaan</v>
          </cell>
          <cell r="C420" t="str">
            <v>LON</v>
          </cell>
        </row>
        <row r="421">
          <cell r="B421" t="str">
            <v>Everett, Gerald</v>
          </cell>
          <cell r="C421" t="str">
            <v>CLE</v>
          </cell>
        </row>
        <row r="422">
          <cell r="B422" t="str">
            <v>Fackrell, Kyler</v>
          </cell>
          <cell r="C422" t="str">
            <v>NOV</v>
          </cell>
        </row>
        <row r="423">
          <cell r="B423" t="str">
            <v>Facyson, Brandon</v>
          </cell>
          <cell r="C423" t="str">
            <v>PHI</v>
          </cell>
        </row>
        <row r="424">
          <cell r="B424" t="str">
            <v>Fairbairn, Ka'imi</v>
          </cell>
          <cell r="C424" t="str">
            <v>SHR</v>
          </cell>
        </row>
        <row r="425">
          <cell r="B425" t="str">
            <v>Falk, Luke</v>
          </cell>
          <cell r="C425" t="str">
            <v>Draft</v>
          </cell>
        </row>
        <row r="426">
          <cell r="B426" t="str">
            <v>Fant, George</v>
          </cell>
          <cell r="C426" t="str">
            <v>LON</v>
          </cell>
        </row>
        <row r="427">
          <cell r="B427" t="str">
            <v>Fant, Noah</v>
          </cell>
          <cell r="C427" t="str">
            <v>Draft</v>
          </cell>
        </row>
        <row r="428">
          <cell r="B428" t="str">
            <v>Fatukasi, Folorunso</v>
          </cell>
          <cell r="C428" t="str">
            <v>Draft</v>
          </cell>
        </row>
        <row r="429">
          <cell r="B429" t="str">
            <v>Feeney, Dan</v>
          </cell>
          <cell r="C429" t="str">
            <v>GB</v>
          </cell>
        </row>
        <row r="430">
          <cell r="B430" t="str">
            <v>Feiler, Matt</v>
          </cell>
          <cell r="C430" t="str">
            <v>OAK</v>
          </cell>
        </row>
        <row r="431">
          <cell r="B431" t="str">
            <v>Fejedelem, Clayton</v>
          </cell>
          <cell r="C431" t="str">
            <v>LAC</v>
          </cell>
        </row>
        <row r="432">
          <cell r="B432" t="str">
            <v>Feliciano, Jon</v>
          </cell>
          <cell r="C432" t="str">
            <v>GR</v>
          </cell>
        </row>
        <row r="433">
          <cell r="B433" t="str">
            <v>Fells, Darren</v>
          </cell>
          <cell r="C433" t="str">
            <v>EXP</v>
          </cell>
        </row>
        <row r="434">
          <cell r="B434" t="str">
            <v>Fenton, Rashad</v>
          </cell>
          <cell r="C434" t="str">
            <v>Draft</v>
          </cell>
        </row>
        <row r="435">
          <cell r="B435" t="str">
            <v>Ferentz, James</v>
          </cell>
          <cell r="C435" t="str">
            <v>NYJ</v>
          </cell>
        </row>
        <row r="436">
          <cell r="B436" t="str">
            <v>Ferguson, Jaylon</v>
          </cell>
          <cell r="C436" t="str">
            <v>Draft</v>
          </cell>
        </row>
        <row r="437">
          <cell r="B437" t="str">
            <v>Ferrell, Clelin</v>
          </cell>
          <cell r="C437" t="str">
            <v>Draft</v>
          </cell>
        </row>
        <row r="438">
          <cell r="B438" t="str">
            <v>Ficken, Sam</v>
          </cell>
          <cell r="C438" t="str">
            <v>Draft</v>
          </cell>
        </row>
        <row r="439">
          <cell r="B439" t="str">
            <v>Finch, Sharif</v>
          </cell>
          <cell r="C439" t="str">
            <v>LAM</v>
          </cell>
        </row>
        <row r="440">
          <cell r="B440" t="str">
            <v>Finley, Ryan</v>
          </cell>
          <cell r="C440" t="str">
            <v>Draft</v>
          </cell>
        </row>
        <row r="441">
          <cell r="B441" t="str">
            <v>Finney, B.J.</v>
          </cell>
          <cell r="C441" t="str">
            <v>SLC</v>
          </cell>
        </row>
        <row r="442">
          <cell r="B442" t="str">
            <v>Firkser, Anthony</v>
          </cell>
          <cell r="C442" t="str">
            <v>PHI</v>
          </cell>
        </row>
        <row r="443">
          <cell r="B443" t="str">
            <v>Fisher, Eric</v>
          </cell>
          <cell r="C443" t="str">
            <v>NOV</v>
          </cell>
        </row>
        <row r="444">
          <cell r="B444" t="str">
            <v>Fitts, Kylie</v>
          </cell>
          <cell r="C444" t="str">
            <v>CAR</v>
          </cell>
        </row>
        <row r="445">
          <cell r="B445" t="str">
            <v>Fitzgerald, Larry</v>
          </cell>
          <cell r="C445" t="str">
            <v>NE</v>
          </cell>
        </row>
        <row r="446">
          <cell r="B446" t="str">
            <v>Fitzpatrick, Minkah</v>
          </cell>
          <cell r="C446" t="str">
            <v>EXP</v>
          </cell>
        </row>
        <row r="447">
          <cell r="B447" t="str">
            <v>Fitzpatrick, Ryan</v>
          </cell>
          <cell r="C447" t="str">
            <v>TB</v>
          </cell>
        </row>
        <row r="448">
          <cell r="B448" t="str">
            <v>Flacco, Joe</v>
          </cell>
          <cell r="C448" t="str">
            <v>EXP</v>
          </cell>
        </row>
        <row r="449">
          <cell r="B449" t="str">
            <v>Fleming, Cameron</v>
          </cell>
          <cell r="C449" t="str">
            <v>DET</v>
          </cell>
        </row>
        <row r="450">
          <cell r="B450" t="str">
            <v>Flowers, Ereck</v>
          </cell>
          <cell r="C450" t="str">
            <v>SHR</v>
          </cell>
        </row>
        <row r="451">
          <cell r="B451" t="str">
            <v>Flowers, Tre</v>
          </cell>
          <cell r="C451" t="str">
            <v>CAR</v>
          </cell>
        </row>
        <row r="452">
          <cell r="B452" t="str">
            <v>Flowers, Trey</v>
          </cell>
          <cell r="C452" t="str">
            <v>SC</v>
          </cell>
        </row>
        <row r="453">
          <cell r="B453" t="str">
            <v>Floyd, Leonard</v>
          </cell>
          <cell r="C453" t="str">
            <v>PHO</v>
          </cell>
        </row>
        <row r="454">
          <cell r="B454" t="str">
            <v>Fluker, D.J.</v>
          </cell>
          <cell r="C454" t="str">
            <v>PHO</v>
          </cell>
        </row>
        <row r="455">
          <cell r="B455" t="str">
            <v>Foles, Nick</v>
          </cell>
          <cell r="C455" t="str">
            <v>SC</v>
          </cell>
        </row>
        <row r="456">
          <cell r="B456" t="str">
            <v>Folk, Nick</v>
          </cell>
          <cell r="C456" t="str">
            <v>Draft</v>
          </cell>
        </row>
        <row r="457">
          <cell r="B457" t="str">
            <v>Forbath, Kai</v>
          </cell>
          <cell r="C457" t="str">
            <v>Draft</v>
          </cell>
        </row>
        <row r="458">
          <cell r="B458" t="str">
            <v>Ford, Cody</v>
          </cell>
          <cell r="C458" t="str">
            <v>Draft</v>
          </cell>
        </row>
        <row r="459">
          <cell r="B459" t="str">
            <v>Ford, Dee</v>
          </cell>
          <cell r="C459" t="str">
            <v>SLC</v>
          </cell>
        </row>
        <row r="460">
          <cell r="B460" t="str">
            <v>Ford, Isaiah</v>
          </cell>
          <cell r="C460" t="str">
            <v>Draft</v>
          </cell>
        </row>
        <row r="461">
          <cell r="B461" t="str">
            <v>Ford, Mike</v>
          </cell>
          <cell r="C461" t="str">
            <v>NOV</v>
          </cell>
        </row>
        <row r="462">
          <cell r="B462" t="str">
            <v>Ford, Poona</v>
          </cell>
          <cell r="C462" t="str">
            <v>GR</v>
          </cell>
        </row>
        <row r="463">
          <cell r="B463" t="str">
            <v>Fort, L.J.</v>
          </cell>
          <cell r="C463" t="str">
            <v>PHO</v>
          </cell>
        </row>
        <row r="464">
          <cell r="B464" t="str">
            <v>Foster, Ramon</v>
          </cell>
          <cell r="C464" t="str">
            <v>OKL</v>
          </cell>
        </row>
        <row r="465">
          <cell r="B465" t="str">
            <v>Fournette, Leonard</v>
          </cell>
          <cell r="C465" t="str">
            <v>NYJ</v>
          </cell>
        </row>
        <row r="466">
          <cell r="B466" t="str">
            <v>Fowler, Dante</v>
          </cell>
          <cell r="C466" t="str">
            <v>LON</v>
          </cell>
        </row>
        <row r="467">
          <cell r="B467" t="str">
            <v>Fox, Morgan</v>
          </cell>
          <cell r="C467" t="str">
            <v>LAM</v>
          </cell>
        </row>
        <row r="468">
          <cell r="B468" t="str">
            <v>Frederick, Travis</v>
          </cell>
          <cell r="C468" t="str">
            <v>LON</v>
          </cell>
        </row>
        <row r="469">
          <cell r="B469" t="str">
            <v>Freeman, Devonta</v>
          </cell>
          <cell r="C469" t="str">
            <v>EXP</v>
          </cell>
        </row>
        <row r="470">
          <cell r="B470" t="str">
            <v>Freeman, Royce</v>
          </cell>
          <cell r="C470" t="str">
            <v>HAM</v>
          </cell>
        </row>
        <row r="471">
          <cell r="B471" t="str">
            <v>Fuller, Kendall</v>
          </cell>
          <cell r="C471" t="str">
            <v>CLE</v>
          </cell>
        </row>
        <row r="472">
          <cell r="B472" t="str">
            <v>Fuller, Kyle</v>
          </cell>
          <cell r="C472" t="str">
            <v>PHI</v>
          </cell>
        </row>
        <row r="473">
          <cell r="B473" t="str">
            <v>Fuller, Will</v>
          </cell>
          <cell r="C473" t="str">
            <v>PHI</v>
          </cell>
        </row>
        <row r="474">
          <cell r="B474" t="str">
            <v>Fulton, Zach</v>
          </cell>
          <cell r="C474" t="str">
            <v>SEA</v>
          </cell>
        </row>
        <row r="475">
          <cell r="B475" t="str">
            <v>Gabriel, Taylor</v>
          </cell>
          <cell r="C475" t="str">
            <v>PHO</v>
          </cell>
        </row>
        <row r="476">
          <cell r="B476" t="str">
            <v>Gage, Russell</v>
          </cell>
          <cell r="C476" t="str">
            <v>Draft</v>
          </cell>
        </row>
        <row r="477">
          <cell r="B477" t="str">
            <v>Gaines, Greg</v>
          </cell>
          <cell r="C477" t="str">
            <v>Draft</v>
          </cell>
        </row>
        <row r="478">
          <cell r="B478" t="str">
            <v>Gaines, Phillip</v>
          </cell>
          <cell r="C478" t="str">
            <v>STL</v>
          </cell>
        </row>
        <row r="479">
          <cell r="B479" t="str">
            <v>Gallman, Wayne</v>
          </cell>
          <cell r="C479" t="str">
            <v>NOS</v>
          </cell>
        </row>
        <row r="480">
          <cell r="B480" t="str">
            <v>Gallup, Michael</v>
          </cell>
          <cell r="C480" t="str">
            <v>EXP</v>
          </cell>
        </row>
        <row r="481">
          <cell r="B481" t="str">
            <v>Gardner-Johnson, C.</v>
          </cell>
          <cell r="C481" t="str">
            <v>Draft</v>
          </cell>
        </row>
        <row r="482">
          <cell r="B482" t="str">
            <v>Garland, Ben</v>
          </cell>
          <cell r="C482" t="str">
            <v>HOU</v>
          </cell>
        </row>
        <row r="483">
          <cell r="B483" t="str">
            <v>Garoppolo, Jimmy</v>
          </cell>
          <cell r="C483" t="str">
            <v>GR</v>
          </cell>
        </row>
        <row r="484">
          <cell r="B484" t="str">
            <v>Garrett, Myles</v>
          </cell>
          <cell r="C484" t="str">
            <v>STL</v>
          </cell>
        </row>
        <row r="485">
          <cell r="B485" t="str">
            <v>Gary, Rashan</v>
          </cell>
          <cell r="C485" t="str">
            <v>Draft</v>
          </cell>
        </row>
        <row r="486">
          <cell r="B486" t="str">
            <v>Gates, Nick</v>
          </cell>
          <cell r="C486" t="str">
            <v>Draft</v>
          </cell>
        </row>
        <row r="487">
          <cell r="B487" t="str">
            <v>Gay, Matt</v>
          </cell>
          <cell r="C487" t="str">
            <v>Draft</v>
          </cell>
        </row>
        <row r="488">
          <cell r="B488" t="str">
            <v>Geathers, Clayton</v>
          </cell>
          <cell r="C488" t="str">
            <v>NOS</v>
          </cell>
        </row>
        <row r="489">
          <cell r="B489" t="str">
            <v>Gedeon, Ben</v>
          </cell>
          <cell r="C489" t="str">
            <v>HAM</v>
          </cell>
        </row>
        <row r="490">
          <cell r="B490" t="str">
            <v>Gentry, Zach</v>
          </cell>
          <cell r="C490" t="str">
            <v>Draft</v>
          </cell>
        </row>
        <row r="491">
          <cell r="B491" t="str">
            <v>Gerry, Nate</v>
          </cell>
          <cell r="C491" t="str">
            <v>SEA</v>
          </cell>
        </row>
        <row r="492">
          <cell r="B492" t="str">
            <v>Gesicki, Mike</v>
          </cell>
          <cell r="C492" t="str">
            <v>LAM</v>
          </cell>
        </row>
        <row r="493">
          <cell r="B493" t="str">
            <v>Gholston, William</v>
          </cell>
          <cell r="C493" t="str">
            <v>NOS</v>
          </cell>
        </row>
        <row r="494">
          <cell r="B494" t="str">
            <v>Gilbert, Garrett</v>
          </cell>
          <cell r="C494" t="str">
            <v>Draft</v>
          </cell>
        </row>
        <row r="495">
          <cell r="B495" t="str">
            <v>Gilbert, Reggie</v>
          </cell>
          <cell r="C495" t="str">
            <v>LON</v>
          </cell>
        </row>
        <row r="496">
          <cell r="B496" t="str">
            <v>Gillan, Jamie</v>
          </cell>
          <cell r="C496" t="str">
            <v>Draft</v>
          </cell>
        </row>
        <row r="497">
          <cell r="B497" t="str">
            <v>Gilmore, Stephon</v>
          </cell>
          <cell r="C497" t="str">
            <v>NE</v>
          </cell>
        </row>
        <row r="498">
          <cell r="B498" t="str">
            <v>Ginn Jr., Ted</v>
          </cell>
          <cell r="C498" t="str">
            <v>CAR</v>
          </cell>
        </row>
        <row r="499">
          <cell r="B499" t="str">
            <v>Gipson, Tashaun</v>
          </cell>
          <cell r="C499" t="str">
            <v>GB</v>
          </cell>
        </row>
        <row r="500">
          <cell r="B500" t="str">
            <v>Glasgow, Graham</v>
          </cell>
          <cell r="C500" t="str">
            <v>LON</v>
          </cell>
        </row>
        <row r="501">
          <cell r="B501" t="str">
            <v>Glasgow, Ryan</v>
          </cell>
          <cell r="C501" t="str">
            <v>GR</v>
          </cell>
        </row>
        <row r="502">
          <cell r="B502" t="str">
            <v>Glenn, Cordy</v>
          </cell>
          <cell r="C502" t="str">
            <v>LON</v>
          </cell>
        </row>
        <row r="503">
          <cell r="B503" t="str">
            <v>Glennon, Mike</v>
          </cell>
          <cell r="C503" t="str">
            <v>PHO</v>
          </cell>
        </row>
        <row r="504">
          <cell r="B504" t="str">
            <v>Glowinski, Mark</v>
          </cell>
          <cell r="C504" t="str">
            <v>NE</v>
          </cell>
        </row>
        <row r="505">
          <cell r="B505" t="str">
            <v>Godchaux, Davon</v>
          </cell>
          <cell r="C505" t="str">
            <v>NOS</v>
          </cell>
        </row>
        <row r="506">
          <cell r="B506" t="str">
            <v>Godwin, Chris</v>
          </cell>
          <cell r="C506" t="str">
            <v>GR</v>
          </cell>
        </row>
        <row r="507">
          <cell r="B507" t="str">
            <v>Goedert, Dallas</v>
          </cell>
          <cell r="C507" t="str">
            <v>CAR</v>
          </cell>
        </row>
        <row r="508">
          <cell r="B508" t="str">
            <v>Goff, Jared</v>
          </cell>
          <cell r="C508" t="str">
            <v>CLE</v>
          </cell>
        </row>
        <row r="509">
          <cell r="B509" t="str">
            <v>Golden, Markus</v>
          </cell>
          <cell r="C509" t="str">
            <v>DET</v>
          </cell>
        </row>
        <row r="510">
          <cell r="B510" t="str">
            <v>Goldman, Eddie</v>
          </cell>
          <cell r="C510" t="str">
            <v>LAM</v>
          </cell>
        </row>
        <row r="511">
          <cell r="B511" t="str">
            <v>Golladay, Kenny</v>
          </cell>
          <cell r="C511" t="str">
            <v>EXP</v>
          </cell>
        </row>
        <row r="512">
          <cell r="B512" t="str">
            <v>Gono, Matt</v>
          </cell>
          <cell r="C512" t="str">
            <v>Draft</v>
          </cell>
        </row>
        <row r="513">
          <cell r="B513" t="str">
            <v>Gonzalez, Zane</v>
          </cell>
          <cell r="C513" t="str">
            <v>Draft</v>
          </cell>
        </row>
        <row r="514">
          <cell r="B514" t="str">
            <v>Good, Denzelle</v>
          </cell>
          <cell r="C514" t="str">
            <v>DET</v>
          </cell>
        </row>
        <row r="515">
          <cell r="B515" t="str">
            <v>Goode, Najee</v>
          </cell>
          <cell r="C515" t="str">
            <v>DAL</v>
          </cell>
        </row>
        <row r="516">
          <cell r="B516" t="str">
            <v>Goodson, B.J.</v>
          </cell>
          <cell r="C516" t="str">
            <v>NYJ</v>
          </cell>
        </row>
        <row r="517">
          <cell r="B517" t="str">
            <v>Goodwin, C.J.</v>
          </cell>
          <cell r="C517" t="str">
            <v>HOU</v>
          </cell>
        </row>
        <row r="518">
          <cell r="B518" t="str">
            <v>Goodwin, Marquise</v>
          </cell>
          <cell r="C518" t="str">
            <v>LAC</v>
          </cell>
        </row>
        <row r="519">
          <cell r="B519" t="str">
            <v>Gordon, Josh</v>
          </cell>
          <cell r="C519" t="str">
            <v>NE</v>
          </cell>
        </row>
        <row r="520">
          <cell r="B520" t="str">
            <v>Gordon, Melvin</v>
          </cell>
          <cell r="C520" t="str">
            <v>CLE</v>
          </cell>
        </row>
        <row r="521">
          <cell r="B521" t="str">
            <v>Gore, Frank</v>
          </cell>
          <cell r="C521" t="str">
            <v>DAD</v>
          </cell>
        </row>
        <row r="522">
          <cell r="B522" t="str">
            <v>Gotsis, Adam</v>
          </cell>
          <cell r="C522" t="str">
            <v>PHO</v>
          </cell>
        </row>
        <row r="523">
          <cell r="B523" t="str">
            <v>Gould, Robbie</v>
          </cell>
          <cell r="C523" t="str">
            <v>EXP</v>
          </cell>
        </row>
        <row r="524">
          <cell r="B524" t="str">
            <v>Graham, Brandon</v>
          </cell>
          <cell r="C524" t="str">
            <v>SEA</v>
          </cell>
        </row>
        <row r="525">
          <cell r="B525" t="str">
            <v>Graham, Jaeden</v>
          </cell>
          <cell r="C525" t="str">
            <v>Draft</v>
          </cell>
        </row>
        <row r="526">
          <cell r="B526" t="str">
            <v>Graham, Jimmy</v>
          </cell>
          <cell r="C526" t="str">
            <v>TB</v>
          </cell>
        </row>
        <row r="527">
          <cell r="B527" t="str">
            <v>Granderson, Carl</v>
          </cell>
          <cell r="C527" t="str">
            <v>Draft</v>
          </cell>
        </row>
        <row r="528">
          <cell r="B528" t="str">
            <v>Grant, Jakeem</v>
          </cell>
          <cell r="C528" t="str">
            <v>PHO</v>
          </cell>
        </row>
        <row r="529">
          <cell r="B529" t="str">
            <v>Green, Rasheem</v>
          </cell>
          <cell r="C529" t="str">
            <v>MON</v>
          </cell>
        </row>
        <row r="530">
          <cell r="B530" t="str">
            <v>Green, Virgil</v>
          </cell>
          <cell r="C530" t="str">
            <v>TB</v>
          </cell>
        </row>
        <row r="531">
          <cell r="B531" t="str">
            <v>Greene, Raven</v>
          </cell>
          <cell r="C531" t="str">
            <v>PHO</v>
          </cell>
        </row>
        <row r="532">
          <cell r="B532" t="str">
            <v>Greenlaw, Dre</v>
          </cell>
          <cell r="C532" t="str">
            <v>Draft</v>
          </cell>
        </row>
        <row r="533">
          <cell r="B533" t="str">
            <v>Grier, Will</v>
          </cell>
          <cell r="C533" t="str">
            <v>Draft</v>
          </cell>
        </row>
        <row r="534">
          <cell r="B534" t="str">
            <v>Griffen, Everson</v>
          </cell>
          <cell r="C534" t="str">
            <v>LAC</v>
          </cell>
        </row>
        <row r="535">
          <cell r="B535" t="str">
            <v>Griffin III, Robert</v>
          </cell>
          <cell r="C535" t="str">
            <v>HOU</v>
          </cell>
        </row>
        <row r="536">
          <cell r="B536" t="str">
            <v>Griffin, Ryan Q</v>
          </cell>
          <cell r="C536" t="str">
            <v>Draft</v>
          </cell>
        </row>
        <row r="537">
          <cell r="B537" t="str">
            <v>Griffin, Ryan</v>
          </cell>
          <cell r="C537" t="str">
            <v>SHR</v>
          </cell>
        </row>
        <row r="538">
          <cell r="B538" t="str">
            <v>Griffin, Shaquem</v>
          </cell>
          <cell r="C538" t="str">
            <v>NYJ</v>
          </cell>
        </row>
        <row r="539">
          <cell r="B539" t="str">
            <v>Griffin, Shaquill</v>
          </cell>
          <cell r="C539" t="str">
            <v>LON</v>
          </cell>
        </row>
        <row r="540">
          <cell r="B540" t="str">
            <v>Groy, Ryan</v>
          </cell>
          <cell r="C540" t="str">
            <v>PHO</v>
          </cell>
        </row>
        <row r="541">
          <cell r="B541" t="str">
            <v>Grugier-Hill, Kamu</v>
          </cell>
          <cell r="C541" t="str">
            <v>GR</v>
          </cell>
        </row>
        <row r="542">
          <cell r="B542" t="str">
            <v>Guice, Derrius</v>
          </cell>
          <cell r="C542" t="str">
            <v>Draft</v>
          </cell>
        </row>
        <row r="543">
          <cell r="B543" t="str">
            <v>Gunter, Rodney</v>
          </cell>
          <cell r="C543" t="str">
            <v>EXP</v>
          </cell>
        </row>
        <row r="544">
          <cell r="B544" t="str">
            <v>Gurley, Todd</v>
          </cell>
          <cell r="C544" t="str">
            <v>DET</v>
          </cell>
        </row>
        <row r="545">
          <cell r="B545" t="str">
            <v>Gustin, Porter</v>
          </cell>
          <cell r="C545" t="str">
            <v>Draft</v>
          </cell>
        </row>
        <row r="546">
          <cell r="B546" t="str">
            <v>Guy, Lawrence</v>
          </cell>
          <cell r="C546" t="str">
            <v>LAC</v>
          </cell>
        </row>
        <row r="547">
          <cell r="B547" t="str">
            <v>Haack, Matt</v>
          </cell>
          <cell r="C547" t="str">
            <v>PHO</v>
          </cell>
        </row>
        <row r="548">
          <cell r="B548" t="str">
            <v>Haden, Joe</v>
          </cell>
          <cell r="C548" t="str">
            <v>OAK</v>
          </cell>
        </row>
        <row r="549">
          <cell r="B549" t="str">
            <v>Haeg, Joe</v>
          </cell>
          <cell r="C549" t="str">
            <v>OKL</v>
          </cell>
        </row>
        <row r="550">
          <cell r="B550" t="str">
            <v>Hager, Bryce</v>
          </cell>
          <cell r="C550" t="str">
            <v>SLC</v>
          </cell>
        </row>
        <row r="551">
          <cell r="B551" t="str">
            <v>Hairston, Nate</v>
          </cell>
          <cell r="C551" t="str">
            <v>MON</v>
          </cell>
        </row>
        <row r="552">
          <cell r="B552" t="str">
            <v>Halapio, Jon</v>
          </cell>
          <cell r="C552" t="str">
            <v>TB</v>
          </cell>
        </row>
        <row r="553">
          <cell r="B553" t="str">
            <v>Haley, Grant</v>
          </cell>
          <cell r="C553" t="str">
            <v>PHI</v>
          </cell>
        </row>
        <row r="554">
          <cell r="B554" t="str">
            <v>Hall, Daeshon</v>
          </cell>
          <cell r="C554" t="str">
            <v>Draft</v>
          </cell>
        </row>
        <row r="555">
          <cell r="B555" t="str">
            <v>Hall, Marvin</v>
          </cell>
          <cell r="C555" t="str">
            <v>HAM</v>
          </cell>
        </row>
        <row r="556">
          <cell r="B556" t="str">
            <v>Hall, P.J.</v>
          </cell>
          <cell r="C556" t="str">
            <v>MON</v>
          </cell>
        </row>
        <row r="557">
          <cell r="B557" t="str">
            <v>Ham, C.J.</v>
          </cell>
          <cell r="C557" t="str">
            <v>DET</v>
          </cell>
        </row>
        <row r="558">
          <cell r="B558" t="str">
            <v>Hamilton, Antonio</v>
          </cell>
          <cell r="C558" t="str">
            <v>SC</v>
          </cell>
        </row>
        <row r="559">
          <cell r="B559" t="str">
            <v>Hamilton, DaeSean</v>
          </cell>
          <cell r="C559" t="str">
            <v>LON</v>
          </cell>
        </row>
        <row r="560">
          <cell r="B560" t="str">
            <v>Hamilton, Shaun Dion</v>
          </cell>
          <cell r="C560" t="str">
            <v>GB</v>
          </cell>
        </row>
        <row r="561">
          <cell r="B561" t="str">
            <v>Hankins, Johnathan</v>
          </cell>
          <cell r="C561" t="str">
            <v>GR</v>
          </cell>
        </row>
        <row r="562">
          <cell r="B562" t="str">
            <v>Hardman, Mecole</v>
          </cell>
          <cell r="C562" t="str">
            <v>Draft</v>
          </cell>
        </row>
        <row r="563">
          <cell r="B563" t="str">
            <v>Hardy, Justin</v>
          </cell>
          <cell r="C563" t="str">
            <v>SHR</v>
          </cell>
        </row>
        <row r="564">
          <cell r="B564" t="str">
            <v>Hargrave, Javon</v>
          </cell>
          <cell r="C564" t="str">
            <v>EXP</v>
          </cell>
        </row>
        <row r="565">
          <cell r="B565" t="str">
            <v>Hargreaves III, Vernon</v>
          </cell>
          <cell r="C565" t="str">
            <v>EXP</v>
          </cell>
        </row>
        <row r="566">
          <cell r="B566" t="str">
            <v>Harlow, Sean</v>
          </cell>
          <cell r="C566" t="str">
            <v>Draft</v>
          </cell>
        </row>
        <row r="567">
          <cell r="B567" t="str">
            <v>Harmon, Duron</v>
          </cell>
          <cell r="C567" t="str">
            <v>EXP</v>
          </cell>
        </row>
        <row r="568">
          <cell r="B568" t="str">
            <v>Harmon, Kelvin</v>
          </cell>
          <cell r="C568" t="str">
            <v>Draft</v>
          </cell>
        </row>
        <row r="569">
          <cell r="B569" t="str">
            <v>Harris, Anthony</v>
          </cell>
          <cell r="C569" t="str">
            <v>DAD</v>
          </cell>
        </row>
        <row r="570">
          <cell r="B570" t="str">
            <v>Harris, Charles</v>
          </cell>
          <cell r="C570" t="str">
            <v>CAR</v>
          </cell>
        </row>
        <row r="571">
          <cell r="B571" t="str">
            <v>Harris, Chris</v>
          </cell>
          <cell r="C571" t="str">
            <v>EXP</v>
          </cell>
        </row>
        <row r="572">
          <cell r="B572" t="str">
            <v>Harris, Davontae</v>
          </cell>
          <cell r="C572" t="str">
            <v>Draft</v>
          </cell>
        </row>
        <row r="573">
          <cell r="B573" t="str">
            <v>Harris, Demetrius</v>
          </cell>
          <cell r="C573" t="str">
            <v>GB</v>
          </cell>
        </row>
        <row r="574">
          <cell r="B574" t="str">
            <v>Harris, Demone</v>
          </cell>
          <cell r="C574" t="str">
            <v>Draft</v>
          </cell>
        </row>
        <row r="575">
          <cell r="B575" t="str">
            <v>Harris, Deonte</v>
          </cell>
          <cell r="C575" t="str">
            <v>Draft</v>
          </cell>
        </row>
        <row r="576">
          <cell r="B576" t="str">
            <v>Harris, Dwayne</v>
          </cell>
          <cell r="C576" t="str">
            <v>DAL</v>
          </cell>
        </row>
        <row r="577">
          <cell r="B577" t="str">
            <v>Harris, Erik</v>
          </cell>
          <cell r="C577" t="str">
            <v>OKL</v>
          </cell>
        </row>
        <row r="578">
          <cell r="B578" t="str">
            <v>Harris, Jonathan</v>
          </cell>
          <cell r="C578" t="str">
            <v>Draft</v>
          </cell>
        </row>
        <row r="579">
          <cell r="B579" t="str">
            <v>Harris, Marcell</v>
          </cell>
          <cell r="C579" t="str">
            <v>LON</v>
          </cell>
        </row>
        <row r="580">
          <cell r="B580" t="str">
            <v>Harris, Shelby</v>
          </cell>
          <cell r="C580" t="str">
            <v>GB</v>
          </cell>
        </row>
        <row r="581">
          <cell r="B581" t="str">
            <v>Harris, Trent</v>
          </cell>
          <cell r="C581" t="str">
            <v>Draft</v>
          </cell>
        </row>
        <row r="582">
          <cell r="B582" t="str">
            <v>Harris, Will</v>
          </cell>
          <cell r="C582" t="str">
            <v>Draft</v>
          </cell>
        </row>
        <row r="583">
          <cell r="B583" t="str">
            <v>Harrison, Damon</v>
          </cell>
          <cell r="C583" t="str">
            <v>NOV</v>
          </cell>
        </row>
        <row r="584">
          <cell r="B584" t="str">
            <v>Harrison, Jonotthan</v>
          </cell>
          <cell r="C584" t="str">
            <v>LAM</v>
          </cell>
        </row>
        <row r="585">
          <cell r="B585" t="str">
            <v>Harrison, Ronnie</v>
          </cell>
          <cell r="C585" t="str">
            <v>CLE</v>
          </cell>
        </row>
        <row r="586">
          <cell r="B586" t="str">
            <v>Harry, N'Keal</v>
          </cell>
          <cell r="C586" t="str">
            <v>Draft</v>
          </cell>
        </row>
        <row r="587">
          <cell r="B587" t="str">
            <v>Hart, Bobby</v>
          </cell>
          <cell r="C587" t="str">
            <v>NE</v>
          </cell>
        </row>
        <row r="588">
          <cell r="B588" t="str">
            <v>Hartage, Montre</v>
          </cell>
          <cell r="C588" t="str">
            <v>Draft</v>
          </cell>
        </row>
        <row r="589">
          <cell r="B589" t="str">
            <v>Haskins, Dwayne</v>
          </cell>
          <cell r="C589" t="str">
            <v>Draft</v>
          </cell>
        </row>
        <row r="590">
          <cell r="B590" t="str">
            <v>Hauschka, Stephen</v>
          </cell>
          <cell r="C590" t="str">
            <v>LON</v>
          </cell>
        </row>
        <row r="591">
          <cell r="B591" t="str">
            <v>Havenstein, Rob</v>
          </cell>
          <cell r="C591" t="str">
            <v>TB</v>
          </cell>
        </row>
        <row r="592">
          <cell r="B592" t="str">
            <v>Hawkins, Jerald</v>
          </cell>
          <cell r="C592" t="str">
            <v>STL</v>
          </cell>
        </row>
        <row r="593">
          <cell r="B593" t="str">
            <v>Hayden, D.J.</v>
          </cell>
          <cell r="C593" t="str">
            <v>HOU</v>
          </cell>
        </row>
        <row r="594">
          <cell r="B594" t="str">
            <v>Haynes, Marquis</v>
          </cell>
          <cell r="C594" t="str">
            <v>EXP</v>
          </cell>
        </row>
        <row r="595">
          <cell r="B595" t="str">
            <v>Hayward, Casey</v>
          </cell>
          <cell r="C595" t="str">
            <v>GB</v>
          </cell>
        </row>
        <row r="596">
          <cell r="B596" t="str">
            <v>Heath, Jeff</v>
          </cell>
          <cell r="C596" t="str">
            <v>NOV</v>
          </cell>
        </row>
        <row r="597">
          <cell r="B597" t="str">
            <v>Hector, Bruce</v>
          </cell>
          <cell r="C597" t="str">
            <v>DAL</v>
          </cell>
        </row>
        <row r="598">
          <cell r="B598" t="str">
            <v>Hekker, Johnny</v>
          </cell>
          <cell r="C598" t="str">
            <v>HOU</v>
          </cell>
        </row>
        <row r="599">
          <cell r="B599" t="str">
            <v>Henderson Jr, Darrell</v>
          </cell>
          <cell r="C599" t="str">
            <v>Draft</v>
          </cell>
        </row>
        <row r="600">
          <cell r="B600" t="str">
            <v>Hendrickson, Trey</v>
          </cell>
          <cell r="C600" t="str">
            <v>GB</v>
          </cell>
        </row>
        <row r="601">
          <cell r="B601" t="str">
            <v>Henry, Derrick</v>
          </cell>
          <cell r="C601" t="str">
            <v>TB</v>
          </cell>
        </row>
        <row r="602">
          <cell r="B602" t="str">
            <v>Henry, Hunter</v>
          </cell>
          <cell r="C602" t="str">
            <v>PHI</v>
          </cell>
        </row>
        <row r="603">
          <cell r="B603" t="str">
            <v>Hentges, Hale</v>
          </cell>
          <cell r="C603" t="str">
            <v>Draft</v>
          </cell>
        </row>
        <row r="604">
          <cell r="B604" t="str">
            <v>Herbig, Nate</v>
          </cell>
          <cell r="C604" t="str">
            <v>Draft</v>
          </cell>
        </row>
        <row r="605">
          <cell r="B605" t="str">
            <v>Hernandez, Will</v>
          </cell>
          <cell r="C605" t="str">
            <v>CLE</v>
          </cell>
        </row>
        <row r="606">
          <cell r="B606" t="str">
            <v>Herndon, Tre</v>
          </cell>
          <cell r="C606" t="str">
            <v>LAM</v>
          </cell>
        </row>
        <row r="607">
          <cell r="B607" t="str">
            <v>Herron, Frank</v>
          </cell>
          <cell r="C607" t="str">
            <v>Draft</v>
          </cell>
        </row>
        <row r="608">
          <cell r="B608" t="str">
            <v>Hester, Treyvon</v>
          </cell>
          <cell r="C608" t="str">
            <v>OKL</v>
          </cell>
        </row>
        <row r="609">
          <cell r="B609" t="str">
            <v>Heuerman, Jeff</v>
          </cell>
          <cell r="C609" t="str">
            <v>MON</v>
          </cell>
        </row>
        <row r="610">
          <cell r="B610" t="str">
            <v>Hewitt, Neville</v>
          </cell>
          <cell r="C610" t="str">
            <v>SEA</v>
          </cell>
        </row>
        <row r="611">
          <cell r="B611" t="str">
            <v>Heyward, Cameron</v>
          </cell>
          <cell r="C611" t="str">
            <v>EXP</v>
          </cell>
        </row>
        <row r="612">
          <cell r="B612" t="str">
            <v>Hicks, Jordan</v>
          </cell>
          <cell r="C612" t="str">
            <v>HOU</v>
          </cell>
        </row>
        <row r="613">
          <cell r="B613" t="str">
            <v>Higbee, Tyler</v>
          </cell>
          <cell r="C613" t="str">
            <v>SHR</v>
          </cell>
        </row>
        <row r="614">
          <cell r="B614" t="str">
            <v>Higgins, Rashard</v>
          </cell>
          <cell r="C614" t="str">
            <v>NOS</v>
          </cell>
        </row>
        <row r="615">
          <cell r="B615" t="str">
            <v>Hightower, Dont'a</v>
          </cell>
          <cell r="C615" t="str">
            <v>DAL</v>
          </cell>
        </row>
        <row r="616">
          <cell r="B616" t="str">
            <v>Hill, B.J.</v>
          </cell>
          <cell r="C616" t="str">
            <v>MON</v>
          </cell>
        </row>
        <row r="617">
          <cell r="B617" t="str">
            <v>Hill, Brian</v>
          </cell>
          <cell r="C617" t="str">
            <v>Draft</v>
          </cell>
        </row>
        <row r="618">
          <cell r="B618" t="str">
            <v>Hill, Holton</v>
          </cell>
          <cell r="C618" t="str">
            <v>CLE</v>
          </cell>
        </row>
        <row r="619">
          <cell r="B619" t="str">
            <v>Hill, Josh</v>
          </cell>
          <cell r="C619" t="str">
            <v>DAL</v>
          </cell>
        </row>
        <row r="620">
          <cell r="B620" t="str">
            <v>Hill, Justice</v>
          </cell>
          <cell r="C620" t="str">
            <v>Draft</v>
          </cell>
        </row>
        <row r="621">
          <cell r="B621" t="str">
            <v>Hill, Lano</v>
          </cell>
          <cell r="C621" t="str">
            <v>LAC</v>
          </cell>
        </row>
        <row r="622">
          <cell r="B622" t="str">
            <v>Hill, Rashod</v>
          </cell>
          <cell r="C622" t="str">
            <v>SC</v>
          </cell>
        </row>
        <row r="623">
          <cell r="B623" t="str">
            <v>Hill, Taysom</v>
          </cell>
          <cell r="C623" t="str">
            <v>GB</v>
          </cell>
        </row>
        <row r="624">
          <cell r="B624" t="str">
            <v>Hill, Troy</v>
          </cell>
          <cell r="C624" t="str">
            <v>DET</v>
          </cell>
        </row>
        <row r="625">
          <cell r="B625" t="str">
            <v>Hill, Trysten</v>
          </cell>
          <cell r="C625" t="str">
            <v>Draft</v>
          </cell>
        </row>
        <row r="626">
          <cell r="B626" t="str">
            <v>Hill, Tyreek</v>
          </cell>
          <cell r="C626" t="str">
            <v>LON</v>
          </cell>
        </row>
        <row r="627">
          <cell r="B627" t="str">
            <v>Hilliard, Dontrell</v>
          </cell>
          <cell r="C627" t="str">
            <v>DET</v>
          </cell>
        </row>
        <row r="628">
          <cell r="B628" t="str">
            <v>Hilton, Mike</v>
          </cell>
          <cell r="C628" t="str">
            <v>OKL</v>
          </cell>
        </row>
        <row r="629">
          <cell r="B629" t="str">
            <v>Hilton, T.Y.</v>
          </cell>
          <cell r="C629" t="str">
            <v>DAD</v>
          </cell>
        </row>
        <row r="630">
          <cell r="B630" t="str">
            <v>Hines, Nyheim</v>
          </cell>
          <cell r="C630" t="str">
            <v>GR</v>
          </cell>
        </row>
        <row r="631">
          <cell r="B631" t="str">
            <v>Hitchens, Anthony</v>
          </cell>
          <cell r="C631" t="str">
            <v>CAR</v>
          </cell>
        </row>
        <row r="632">
          <cell r="B632" t="str">
            <v>Hockenson, T.J.</v>
          </cell>
          <cell r="C632" t="str">
            <v>Draft</v>
          </cell>
        </row>
        <row r="633">
          <cell r="B633" t="str">
            <v>Hodges, Devlin</v>
          </cell>
          <cell r="C633" t="str">
            <v>Draft</v>
          </cell>
        </row>
        <row r="634">
          <cell r="B634" t="str">
            <v>Holcomb, Cole</v>
          </cell>
          <cell r="C634" t="str">
            <v>Draft</v>
          </cell>
        </row>
        <row r="635">
          <cell r="B635" t="str">
            <v>Hollins, Justin</v>
          </cell>
          <cell r="C635" t="str">
            <v>Draft</v>
          </cell>
        </row>
        <row r="636">
          <cell r="B636" t="str">
            <v>Hollister, Jacob</v>
          </cell>
          <cell r="C636" t="str">
            <v>Draft</v>
          </cell>
        </row>
        <row r="637">
          <cell r="B637" t="str">
            <v>Hollman, Ka'Dar</v>
          </cell>
          <cell r="C637" t="str">
            <v>Draft</v>
          </cell>
        </row>
        <row r="638">
          <cell r="B638" t="str">
            <v>Holmes, Jalyn</v>
          </cell>
          <cell r="C638" t="str">
            <v>LAC</v>
          </cell>
        </row>
        <row r="639">
          <cell r="B639" t="str">
            <v>Holtz, J.P.</v>
          </cell>
          <cell r="C639" t="str">
            <v>Draft</v>
          </cell>
        </row>
        <row r="640">
          <cell r="B640" t="str">
            <v>Homer, Travis</v>
          </cell>
          <cell r="C640" t="str">
            <v>Draft</v>
          </cell>
        </row>
        <row r="641">
          <cell r="B641" t="str">
            <v>Hooker, Amani</v>
          </cell>
          <cell r="C641" t="str">
            <v>Draft</v>
          </cell>
        </row>
        <row r="642">
          <cell r="B642" t="str">
            <v>Hooker, Malik</v>
          </cell>
          <cell r="C642" t="str">
            <v>CLE</v>
          </cell>
        </row>
        <row r="643">
          <cell r="B643" t="str">
            <v>Hooper, Austin</v>
          </cell>
          <cell r="C643" t="str">
            <v>NE</v>
          </cell>
        </row>
        <row r="644">
          <cell r="B644" t="str">
            <v>Hopkins, DeAndre</v>
          </cell>
          <cell r="C644" t="str">
            <v>CLE</v>
          </cell>
        </row>
        <row r="645">
          <cell r="B645" t="str">
            <v>Hopkins, Dustin</v>
          </cell>
          <cell r="C645" t="str">
            <v>EXP</v>
          </cell>
        </row>
        <row r="646">
          <cell r="B646" t="str">
            <v>Hopkins, Trey</v>
          </cell>
          <cell r="C646" t="str">
            <v>NYJ</v>
          </cell>
        </row>
        <row r="647">
          <cell r="B647" t="str">
            <v>Horsted, Jesper</v>
          </cell>
          <cell r="C647" t="str">
            <v>Draft</v>
          </cell>
        </row>
        <row r="648">
          <cell r="B648" t="str">
            <v>Horton, Wes</v>
          </cell>
          <cell r="C648" t="str">
            <v>Draft</v>
          </cell>
        </row>
        <row r="649">
          <cell r="B649" t="str">
            <v>Houston, Justin</v>
          </cell>
          <cell r="C649" t="str">
            <v>GB</v>
          </cell>
        </row>
        <row r="650">
          <cell r="B650" t="str">
            <v>Howard, Jordan</v>
          </cell>
          <cell r="C650" t="str">
            <v>OKL</v>
          </cell>
        </row>
        <row r="651">
          <cell r="B651" t="str">
            <v>Howard, O.J.</v>
          </cell>
          <cell r="C651" t="str">
            <v>CLE</v>
          </cell>
        </row>
        <row r="652">
          <cell r="B652" t="str">
            <v>Howard, Travin</v>
          </cell>
          <cell r="C652" t="str">
            <v>Draft</v>
          </cell>
        </row>
        <row r="653">
          <cell r="B653" t="str">
            <v>Howard, Tytus</v>
          </cell>
          <cell r="C653" t="str">
            <v>Draft</v>
          </cell>
        </row>
        <row r="654">
          <cell r="B654" t="str">
            <v>Hoyer, Brian</v>
          </cell>
          <cell r="C654" t="str">
            <v>DAD</v>
          </cell>
        </row>
        <row r="655">
          <cell r="B655" t="str">
            <v>Hubbard, Chris</v>
          </cell>
          <cell r="C655" t="str">
            <v>HOU</v>
          </cell>
        </row>
        <row r="656">
          <cell r="B656" t="str">
            <v>Hubbard, Sam</v>
          </cell>
          <cell r="C656" t="str">
            <v>TB</v>
          </cell>
        </row>
        <row r="657">
          <cell r="B657" t="str">
            <v>Huber, Kevin</v>
          </cell>
          <cell r="C657" t="str">
            <v>NOS</v>
          </cell>
        </row>
        <row r="658">
          <cell r="B658" t="str">
            <v>Hudson, Rodney</v>
          </cell>
          <cell r="C658" t="str">
            <v>NOS</v>
          </cell>
        </row>
        <row r="659">
          <cell r="B659" t="str">
            <v>Hughes, Jerry</v>
          </cell>
          <cell r="C659" t="str">
            <v>LAC</v>
          </cell>
        </row>
        <row r="660">
          <cell r="B660" t="str">
            <v>Hughes, Mike</v>
          </cell>
          <cell r="C660" t="str">
            <v>CLE</v>
          </cell>
        </row>
        <row r="661">
          <cell r="B661" t="str">
            <v>Humphrey, Marlon</v>
          </cell>
          <cell r="C661" t="str">
            <v>LAM</v>
          </cell>
        </row>
        <row r="662">
          <cell r="B662" t="str">
            <v>Humphries, Adam</v>
          </cell>
          <cell r="C662" t="str">
            <v>TB</v>
          </cell>
        </row>
        <row r="663">
          <cell r="B663" t="str">
            <v>Humphries, D.J.</v>
          </cell>
          <cell r="C663" t="str">
            <v>NOS</v>
          </cell>
        </row>
        <row r="664">
          <cell r="B664" t="str">
            <v>Hundley, Brett</v>
          </cell>
          <cell r="C664" t="str">
            <v>CLE</v>
          </cell>
        </row>
        <row r="665">
          <cell r="B665" t="str">
            <v>Hunt, Joey</v>
          </cell>
          <cell r="C665" t="str">
            <v>LAC</v>
          </cell>
        </row>
        <row r="666">
          <cell r="B666" t="str">
            <v>Hunt, Kareem</v>
          </cell>
          <cell r="C666" t="str">
            <v>NE</v>
          </cell>
        </row>
        <row r="667">
          <cell r="B667" t="str">
            <v>Hunt, Margus</v>
          </cell>
          <cell r="C667" t="str">
            <v>NOS</v>
          </cell>
        </row>
        <row r="668">
          <cell r="B668" t="str">
            <v>Hunter, Danielle</v>
          </cell>
          <cell r="C668" t="str">
            <v>GB</v>
          </cell>
        </row>
        <row r="669">
          <cell r="B669" t="str">
            <v>Hurns, Allen</v>
          </cell>
          <cell r="C669" t="str">
            <v>MON</v>
          </cell>
        </row>
        <row r="670">
          <cell r="B670" t="str">
            <v>Hurst, Hayden</v>
          </cell>
          <cell r="C670" t="str">
            <v>Draft</v>
          </cell>
        </row>
        <row r="671">
          <cell r="B671" t="str">
            <v>Hurst, James</v>
          </cell>
          <cell r="C671" t="str">
            <v>CAR</v>
          </cell>
        </row>
        <row r="672">
          <cell r="B672" t="str">
            <v>Hurst, Maurice</v>
          </cell>
          <cell r="C672" t="str">
            <v>CAR</v>
          </cell>
        </row>
        <row r="673">
          <cell r="B673" t="str">
            <v>Hyde, Carlos</v>
          </cell>
          <cell r="C673" t="str">
            <v>HAM</v>
          </cell>
        </row>
        <row r="674">
          <cell r="B674" t="str">
            <v>Hyde, Micah</v>
          </cell>
          <cell r="C674" t="str">
            <v>EXP</v>
          </cell>
        </row>
        <row r="675">
          <cell r="B675" t="str">
            <v>Hyder, Kerry</v>
          </cell>
          <cell r="C675" t="str">
            <v>CAR</v>
          </cell>
        </row>
        <row r="676">
          <cell r="B676" t="str">
            <v>Ifedi, Germain</v>
          </cell>
          <cell r="C676" t="str">
            <v>SLC</v>
          </cell>
        </row>
        <row r="677">
          <cell r="B677" t="str">
            <v>Incognito, Richie</v>
          </cell>
          <cell r="C677" t="str">
            <v>GB</v>
          </cell>
        </row>
        <row r="678">
          <cell r="B678" t="str">
            <v>Ingold, Alec</v>
          </cell>
          <cell r="C678" t="str">
            <v>Draft</v>
          </cell>
        </row>
        <row r="679">
          <cell r="B679" t="str">
            <v>Ingram III, Melvin</v>
          </cell>
          <cell r="C679" t="str">
            <v>HOU</v>
          </cell>
        </row>
        <row r="680">
          <cell r="B680" t="str">
            <v>Ingram, Mark</v>
          </cell>
          <cell r="C680" t="str">
            <v>STL</v>
          </cell>
        </row>
        <row r="681">
          <cell r="B681" t="str">
            <v>Ioannidis, Matt</v>
          </cell>
          <cell r="C681" t="str">
            <v>DET</v>
          </cell>
        </row>
        <row r="682">
          <cell r="B682" t="str">
            <v>Irvin, Bruce</v>
          </cell>
          <cell r="C682" t="str">
            <v>OAK</v>
          </cell>
        </row>
        <row r="683">
          <cell r="B683" t="str">
            <v>Irving, Isaiah</v>
          </cell>
          <cell r="C683" t="str">
            <v>SC</v>
          </cell>
        </row>
        <row r="684">
          <cell r="B684" t="str">
            <v>Isabella, Andy</v>
          </cell>
          <cell r="C684" t="str">
            <v>Draft</v>
          </cell>
        </row>
        <row r="685">
          <cell r="B685" t="str">
            <v>Ishmael, Kemal</v>
          </cell>
          <cell r="C685" t="str">
            <v>EXP</v>
          </cell>
        </row>
        <row r="686">
          <cell r="B686" t="str">
            <v>Iupati, Mike</v>
          </cell>
          <cell r="C686" t="str">
            <v>DET</v>
          </cell>
        </row>
        <row r="687">
          <cell r="B687" t="str">
            <v>Ivie, Joey</v>
          </cell>
          <cell r="C687" t="str">
            <v>Draft</v>
          </cell>
        </row>
        <row r="688">
          <cell r="B688" t="str">
            <v>Izzo, Ryan</v>
          </cell>
          <cell r="C688" t="str">
            <v>Draft</v>
          </cell>
        </row>
        <row r="689">
          <cell r="B689" t="str">
            <v>Jack, Myles</v>
          </cell>
          <cell r="C689" t="str">
            <v>SHR</v>
          </cell>
        </row>
        <row r="690">
          <cell r="B690" t="str">
            <v>Jackson, Adoree'</v>
          </cell>
          <cell r="C690" t="str">
            <v>EXP</v>
          </cell>
        </row>
        <row r="691">
          <cell r="B691" t="str">
            <v>Jackson, Branden</v>
          </cell>
          <cell r="C691" t="str">
            <v>OKL</v>
          </cell>
        </row>
        <row r="692">
          <cell r="B692" t="str">
            <v>Jackson, DeSean</v>
          </cell>
          <cell r="C692" t="str">
            <v>SEA</v>
          </cell>
        </row>
        <row r="693">
          <cell r="B693" t="str">
            <v>Jackson, Donte</v>
          </cell>
          <cell r="C693" t="str">
            <v>DET</v>
          </cell>
        </row>
        <row r="694">
          <cell r="B694" t="str">
            <v>Jackson, Eddie</v>
          </cell>
          <cell r="C694" t="str">
            <v>EXP</v>
          </cell>
        </row>
        <row r="695">
          <cell r="B695" t="str">
            <v>Jackson, Gabe</v>
          </cell>
          <cell r="C695" t="str">
            <v>LAM</v>
          </cell>
        </row>
        <row r="696">
          <cell r="B696" t="str">
            <v>Jackson, J.C.</v>
          </cell>
          <cell r="C696" t="str">
            <v>CAR</v>
          </cell>
        </row>
        <row r="697">
          <cell r="B697" t="str">
            <v>Jackson, Josh</v>
          </cell>
          <cell r="C697" t="str">
            <v>EXP</v>
          </cell>
        </row>
        <row r="698">
          <cell r="B698" t="str">
            <v>Jackson, Justin</v>
          </cell>
          <cell r="C698" t="str">
            <v>LON</v>
          </cell>
        </row>
        <row r="699">
          <cell r="B699" t="str">
            <v>Jackson, Kareem</v>
          </cell>
          <cell r="C699" t="str">
            <v>STL</v>
          </cell>
        </row>
        <row r="700">
          <cell r="B700" t="str">
            <v>Jackson, Lamar</v>
          </cell>
          <cell r="C700" t="str">
            <v>OKL</v>
          </cell>
        </row>
        <row r="701">
          <cell r="B701" t="str">
            <v>Jackson, William</v>
          </cell>
          <cell r="C701" t="str">
            <v>CLE</v>
          </cell>
        </row>
        <row r="702">
          <cell r="B702" t="str">
            <v>Jacobs, Josh</v>
          </cell>
          <cell r="C702" t="str">
            <v>Draft</v>
          </cell>
        </row>
        <row r="703">
          <cell r="B703" t="str">
            <v>Jacobs, Leon</v>
          </cell>
          <cell r="C703" t="str">
            <v>HAM</v>
          </cell>
        </row>
        <row r="704">
          <cell r="B704" t="str">
            <v>James, Andre</v>
          </cell>
          <cell r="C704" t="str">
            <v>Draft</v>
          </cell>
        </row>
        <row r="705">
          <cell r="B705" t="str">
            <v>James, Jesse</v>
          </cell>
          <cell r="C705" t="str">
            <v>NOV</v>
          </cell>
        </row>
        <row r="706">
          <cell r="B706" t="str">
            <v>James, Richie</v>
          </cell>
          <cell r="C706" t="str">
            <v>NE</v>
          </cell>
        </row>
        <row r="707">
          <cell r="B707" t="str">
            <v>Janovich, Andy</v>
          </cell>
          <cell r="C707" t="str">
            <v>LAM</v>
          </cell>
        </row>
        <row r="708">
          <cell r="B708" t="str">
            <v>Jarrett, Grady</v>
          </cell>
          <cell r="C708" t="str">
            <v>SC</v>
          </cell>
        </row>
        <row r="709">
          <cell r="B709" t="str">
            <v>Jarwin, Blake</v>
          </cell>
          <cell r="C709" t="str">
            <v>NOV</v>
          </cell>
        </row>
        <row r="710">
          <cell r="B710" t="str">
            <v>Jefferson, Quinton</v>
          </cell>
          <cell r="C710" t="str">
            <v>EXP</v>
          </cell>
        </row>
        <row r="711">
          <cell r="B711" t="str">
            <v>Jeffery, Alshon</v>
          </cell>
          <cell r="C711" t="str">
            <v>SHR</v>
          </cell>
        </row>
        <row r="712">
          <cell r="B712" t="str">
            <v>Jenkins, Elgton</v>
          </cell>
          <cell r="C712" t="str">
            <v>Draft</v>
          </cell>
        </row>
        <row r="713">
          <cell r="B713" t="str">
            <v>Jenkins, Janoris</v>
          </cell>
          <cell r="C713" t="str">
            <v>DAL</v>
          </cell>
        </row>
        <row r="714">
          <cell r="B714" t="str">
            <v>Jenkins, John</v>
          </cell>
          <cell r="C714" t="str">
            <v>LON</v>
          </cell>
        </row>
        <row r="715">
          <cell r="B715" t="str">
            <v>Jenkins, Jordan</v>
          </cell>
          <cell r="C715" t="str">
            <v>NYJ</v>
          </cell>
        </row>
        <row r="716">
          <cell r="B716" t="str">
            <v>Jenkins, Malcolm</v>
          </cell>
          <cell r="C716" t="str">
            <v>NOS</v>
          </cell>
        </row>
        <row r="717">
          <cell r="B717" t="str">
            <v>Jenkins, Rayshawn</v>
          </cell>
          <cell r="C717" t="str">
            <v>NYJ</v>
          </cell>
        </row>
        <row r="718">
          <cell r="B718" t="str">
            <v>Jennings, Darius</v>
          </cell>
          <cell r="C718" t="str">
            <v>GB</v>
          </cell>
        </row>
        <row r="719">
          <cell r="B719" t="str">
            <v>Jensen, Ryan</v>
          </cell>
          <cell r="C719" t="str">
            <v>OKL</v>
          </cell>
        </row>
        <row r="720">
          <cell r="B720" t="str">
            <v>Jernigan, Timmy</v>
          </cell>
          <cell r="C720" t="str">
            <v>NOS</v>
          </cell>
        </row>
        <row r="721">
          <cell r="B721" t="str">
            <v>Jerry, John</v>
          </cell>
          <cell r="C721" t="str">
            <v>SLC</v>
          </cell>
        </row>
        <row r="722">
          <cell r="B722" t="str">
            <v>Jewell, Josey</v>
          </cell>
          <cell r="C722" t="str">
            <v>NYJ</v>
          </cell>
        </row>
        <row r="723">
          <cell r="B723" t="str">
            <v>Johnson Jr., Lonnie</v>
          </cell>
          <cell r="C723" t="str">
            <v>Draft</v>
          </cell>
        </row>
        <row r="724">
          <cell r="B724" t="str">
            <v>Johnson, Alexander</v>
          </cell>
          <cell r="C724" t="str">
            <v>Draft</v>
          </cell>
        </row>
        <row r="725">
          <cell r="B725" t="str">
            <v>Johnson, Austin</v>
          </cell>
          <cell r="C725" t="str">
            <v>LON</v>
          </cell>
        </row>
        <row r="726">
          <cell r="B726" t="str">
            <v>Johnson, Darryl</v>
          </cell>
          <cell r="C726" t="str">
            <v>Draft</v>
          </cell>
        </row>
        <row r="727">
          <cell r="B727" t="str">
            <v>Johnson, David</v>
          </cell>
          <cell r="C727" t="str">
            <v>DAL</v>
          </cell>
        </row>
        <row r="728">
          <cell r="B728" t="str">
            <v>Johnson, Diontae</v>
          </cell>
          <cell r="C728" t="str">
            <v>Draft</v>
          </cell>
        </row>
        <row r="729">
          <cell r="B729" t="str">
            <v>Johnson, Duke</v>
          </cell>
          <cell r="C729" t="str">
            <v>NE</v>
          </cell>
        </row>
        <row r="730">
          <cell r="B730" t="str">
            <v>Johnson, Fred</v>
          </cell>
          <cell r="C730" t="str">
            <v>Draft</v>
          </cell>
        </row>
        <row r="731">
          <cell r="B731" t="str">
            <v>Johnson, Isaiah</v>
          </cell>
          <cell r="C731" t="str">
            <v>EXP</v>
          </cell>
        </row>
        <row r="732">
          <cell r="B732" t="str">
            <v>Johnson, Jaleel</v>
          </cell>
          <cell r="C732" t="str">
            <v>PHO</v>
          </cell>
        </row>
        <row r="733">
          <cell r="B733" t="str">
            <v>Johnson, KeeSean</v>
          </cell>
          <cell r="C733" t="str">
            <v>Draft</v>
          </cell>
        </row>
        <row r="734">
          <cell r="B734" t="str">
            <v>Johnson, Kerryon</v>
          </cell>
          <cell r="C734" t="str">
            <v>SC</v>
          </cell>
        </row>
        <row r="735">
          <cell r="B735" t="str">
            <v>Johnson, Kevin</v>
          </cell>
          <cell r="C735" t="str">
            <v>EXP</v>
          </cell>
        </row>
        <row r="736">
          <cell r="B736" t="str">
            <v>Johnson, Lane</v>
          </cell>
          <cell r="C736" t="str">
            <v>GR</v>
          </cell>
        </row>
        <row r="737">
          <cell r="B737" t="str">
            <v>Johnson, Marcus</v>
          </cell>
          <cell r="C737" t="str">
            <v>Draft</v>
          </cell>
        </row>
        <row r="738">
          <cell r="B738" t="str">
            <v>Johnson, Olabisi</v>
          </cell>
          <cell r="C738" t="str">
            <v>Draft</v>
          </cell>
        </row>
        <row r="739">
          <cell r="B739" t="str">
            <v>Johnson, Roderick</v>
          </cell>
          <cell r="C739" t="str">
            <v>Draft</v>
          </cell>
        </row>
        <row r="740">
          <cell r="B740" t="str">
            <v>Johnson, Taron</v>
          </cell>
          <cell r="C740" t="str">
            <v>NYJ</v>
          </cell>
        </row>
        <row r="741">
          <cell r="B741" t="str">
            <v>Johnson, Ty</v>
          </cell>
          <cell r="C741" t="str">
            <v>Draft</v>
          </cell>
        </row>
        <row r="742">
          <cell r="B742" t="str">
            <v>Johnston, Cameron</v>
          </cell>
          <cell r="C742" t="str">
            <v>DET</v>
          </cell>
        </row>
        <row r="743">
          <cell r="B743" t="str">
            <v>Jones, Aaron</v>
          </cell>
          <cell r="C743" t="str">
            <v>SHR</v>
          </cell>
        </row>
        <row r="744">
          <cell r="B744" t="str">
            <v>Jones, Abry</v>
          </cell>
          <cell r="C744" t="str">
            <v>LAC</v>
          </cell>
        </row>
        <row r="745">
          <cell r="B745" t="str">
            <v>Jones, Ben</v>
          </cell>
          <cell r="C745" t="str">
            <v>SEA</v>
          </cell>
        </row>
        <row r="746">
          <cell r="B746" t="str">
            <v>Jones, Byron</v>
          </cell>
          <cell r="C746" t="str">
            <v>DAD</v>
          </cell>
        </row>
        <row r="747">
          <cell r="B747" t="str">
            <v>Jones, Chandler</v>
          </cell>
          <cell r="C747" t="str">
            <v>NOV</v>
          </cell>
        </row>
        <row r="748">
          <cell r="B748" t="str">
            <v>Jones, Chris D</v>
          </cell>
          <cell r="C748" t="str">
            <v>SLC</v>
          </cell>
        </row>
        <row r="749">
          <cell r="B749" t="str">
            <v>Jones, Chris</v>
          </cell>
          <cell r="C749" t="str">
            <v>Draft</v>
          </cell>
        </row>
        <row r="750">
          <cell r="B750" t="str">
            <v>Jones, Chris P</v>
          </cell>
          <cell r="C750" t="str">
            <v>SHR</v>
          </cell>
        </row>
        <row r="751">
          <cell r="B751" t="str">
            <v>Jones, Christian</v>
          </cell>
          <cell r="C751" t="str">
            <v>TB</v>
          </cell>
        </row>
        <row r="752">
          <cell r="B752" t="str">
            <v>Jones, Colin</v>
          </cell>
          <cell r="C752" t="str">
            <v>OAK</v>
          </cell>
        </row>
        <row r="753">
          <cell r="B753" t="str">
            <v>Jones, Cyrus</v>
          </cell>
          <cell r="C753" t="str">
            <v>CAR</v>
          </cell>
        </row>
        <row r="754">
          <cell r="B754" t="str">
            <v>Jones, D.J.</v>
          </cell>
          <cell r="C754" t="str">
            <v>LON</v>
          </cell>
        </row>
        <row r="755">
          <cell r="B755" t="str">
            <v>Jones, Daniel</v>
          </cell>
          <cell r="C755" t="str">
            <v>Draft</v>
          </cell>
        </row>
        <row r="756">
          <cell r="B756" t="str">
            <v>Jones, DaQuan</v>
          </cell>
          <cell r="C756" t="str">
            <v>NYJ</v>
          </cell>
        </row>
        <row r="757">
          <cell r="B757" t="str">
            <v>Jones, Deion</v>
          </cell>
          <cell r="C757" t="str">
            <v>NE</v>
          </cell>
        </row>
        <row r="758">
          <cell r="B758" t="str">
            <v>Jones, Dre'Mont</v>
          </cell>
          <cell r="C758" t="str">
            <v>Draft</v>
          </cell>
        </row>
        <row r="759">
          <cell r="B759" t="str">
            <v>Jones, Jamarco</v>
          </cell>
          <cell r="C759" t="str">
            <v>Draft</v>
          </cell>
        </row>
        <row r="760">
          <cell r="B760" t="str">
            <v>Jones, Jonathan</v>
          </cell>
          <cell r="C760" t="str">
            <v>SC</v>
          </cell>
        </row>
        <row r="761">
          <cell r="B761" t="str">
            <v>Jones, Julio</v>
          </cell>
          <cell r="C761" t="str">
            <v>EXP</v>
          </cell>
        </row>
        <row r="762">
          <cell r="B762" t="str">
            <v>Jones, Justin</v>
          </cell>
          <cell r="C762" t="str">
            <v>PHO</v>
          </cell>
        </row>
        <row r="763">
          <cell r="B763" t="str">
            <v>Jones, Marvin</v>
          </cell>
          <cell r="C763" t="str">
            <v>EXP</v>
          </cell>
        </row>
        <row r="764">
          <cell r="B764" t="str">
            <v>Jones, Ronald</v>
          </cell>
          <cell r="C764" t="str">
            <v>LAC</v>
          </cell>
        </row>
        <row r="765">
          <cell r="B765" t="str">
            <v>Jones, Sidney</v>
          </cell>
          <cell r="C765" t="str">
            <v>SHR</v>
          </cell>
        </row>
        <row r="766">
          <cell r="B766" t="str">
            <v>Jones, T.J.</v>
          </cell>
          <cell r="C766" t="str">
            <v>LAM</v>
          </cell>
        </row>
        <row r="767">
          <cell r="B767" t="str">
            <v>Jones, Taiwan</v>
          </cell>
          <cell r="C767" t="str">
            <v>NOV</v>
          </cell>
        </row>
        <row r="768">
          <cell r="B768" t="str">
            <v>Jones, Zay</v>
          </cell>
          <cell r="C768" t="str">
            <v>LAM</v>
          </cell>
        </row>
        <row r="769">
          <cell r="B769" t="str">
            <v>Jordan, Cameron</v>
          </cell>
          <cell r="C769" t="str">
            <v>NE</v>
          </cell>
        </row>
        <row r="770">
          <cell r="B770" t="str">
            <v>Jordan, Dion</v>
          </cell>
          <cell r="C770" t="str">
            <v>GR</v>
          </cell>
        </row>
        <row r="771">
          <cell r="B771" t="str">
            <v>Jordan, Michael</v>
          </cell>
          <cell r="C771" t="str">
            <v>Draft</v>
          </cell>
        </row>
        <row r="772">
          <cell r="B772" t="str">
            <v>Joseph, Greg</v>
          </cell>
          <cell r="C772" t="str">
            <v>Draft</v>
          </cell>
        </row>
        <row r="773">
          <cell r="B773" t="str">
            <v>Joseph, Johnathan</v>
          </cell>
          <cell r="C773" t="str">
            <v>SEA</v>
          </cell>
        </row>
        <row r="774">
          <cell r="B774" t="str">
            <v>Joseph, Karl</v>
          </cell>
          <cell r="C774" t="str">
            <v>GB</v>
          </cell>
        </row>
        <row r="775">
          <cell r="B775" t="str">
            <v>Joseph, Linval</v>
          </cell>
          <cell r="C775" t="str">
            <v>PHO</v>
          </cell>
        </row>
        <row r="776">
          <cell r="B776" t="str">
            <v>Joseph-Day, Sebastian</v>
          </cell>
          <cell r="C776" t="str">
            <v>Draft</v>
          </cell>
        </row>
        <row r="777">
          <cell r="B777" t="str">
            <v>Joyner, Lamarcus</v>
          </cell>
          <cell r="C777" t="str">
            <v>HAM</v>
          </cell>
        </row>
        <row r="778">
          <cell r="B778" t="str">
            <v>Judon, Matt</v>
          </cell>
          <cell r="C778" t="str">
            <v>MON</v>
          </cell>
        </row>
        <row r="779">
          <cell r="B779" t="str">
            <v>Juszczyk, Kyle</v>
          </cell>
          <cell r="C779" t="str">
            <v>PHI</v>
          </cell>
        </row>
        <row r="780">
          <cell r="B780" t="str">
            <v>Kamara, Alvin</v>
          </cell>
          <cell r="C780" t="str">
            <v>PHI</v>
          </cell>
        </row>
        <row r="781">
          <cell r="B781" t="str">
            <v>Karras, Ted</v>
          </cell>
          <cell r="C781" t="str">
            <v>EXP</v>
          </cell>
        </row>
        <row r="782">
          <cell r="B782" t="str">
            <v>Kaufusi, Bronson</v>
          </cell>
          <cell r="C782" t="str">
            <v>Draft</v>
          </cell>
        </row>
        <row r="783">
          <cell r="B783" t="str">
            <v>Kazee, Damontae</v>
          </cell>
          <cell r="C783" t="str">
            <v>DET</v>
          </cell>
        </row>
        <row r="784">
          <cell r="B784" t="str">
            <v>Kearse, Jayron</v>
          </cell>
          <cell r="C784" t="str">
            <v>NYJ</v>
          </cell>
        </row>
        <row r="785">
          <cell r="B785" t="str">
            <v>Keenum, Case</v>
          </cell>
          <cell r="C785" t="str">
            <v>SHR</v>
          </cell>
        </row>
        <row r="786">
          <cell r="B786" t="str">
            <v>Keke, Kingsley</v>
          </cell>
          <cell r="C786" t="str">
            <v>Draft</v>
          </cell>
        </row>
        <row r="787">
          <cell r="B787" t="str">
            <v>Kelce, Jason</v>
          </cell>
          <cell r="C787" t="str">
            <v>DET</v>
          </cell>
        </row>
        <row r="788">
          <cell r="B788" t="str">
            <v>Kelce, Travis</v>
          </cell>
          <cell r="C788" t="str">
            <v>EXP</v>
          </cell>
        </row>
        <row r="789">
          <cell r="B789" t="str">
            <v>Kelly, Dennis</v>
          </cell>
          <cell r="C789" t="str">
            <v>HAM</v>
          </cell>
        </row>
        <row r="790">
          <cell r="B790" t="str">
            <v>Kelly, Ryan</v>
          </cell>
          <cell r="C790" t="str">
            <v>CLE</v>
          </cell>
        </row>
        <row r="791">
          <cell r="B791" t="str">
            <v>Kendricks, Eric</v>
          </cell>
          <cell r="C791" t="str">
            <v>CLE</v>
          </cell>
        </row>
        <row r="792">
          <cell r="B792" t="str">
            <v>Kendricks, Mychal</v>
          </cell>
          <cell r="C792" t="str">
            <v>DET</v>
          </cell>
        </row>
        <row r="793">
          <cell r="B793" t="str">
            <v>Kennard, Devon</v>
          </cell>
          <cell r="C793" t="str">
            <v>SEA</v>
          </cell>
        </row>
        <row r="794">
          <cell r="B794" t="str">
            <v>Kern, Brett</v>
          </cell>
          <cell r="C794" t="str">
            <v>TB</v>
          </cell>
        </row>
        <row r="795">
          <cell r="B795" t="str">
            <v>Kerr, Zach</v>
          </cell>
          <cell r="C795" t="str">
            <v>EXP</v>
          </cell>
        </row>
        <row r="796">
          <cell r="B796" t="str">
            <v>Kerrigan, Ryan</v>
          </cell>
          <cell r="C796" t="str">
            <v>EXP</v>
          </cell>
        </row>
        <row r="797">
          <cell r="B797" t="str">
            <v>Key, Arden</v>
          </cell>
          <cell r="C797" t="str">
            <v>TB</v>
          </cell>
        </row>
        <row r="798">
          <cell r="B798" t="str">
            <v>Kilgore, Daniel</v>
          </cell>
          <cell r="C798" t="str">
            <v>SC</v>
          </cell>
        </row>
        <row r="799">
          <cell r="B799" t="str">
            <v>Killebrew, Miles</v>
          </cell>
          <cell r="C799" t="str">
            <v>EXP</v>
          </cell>
        </row>
        <row r="800">
          <cell r="B800" t="str">
            <v>King, Akeem</v>
          </cell>
          <cell r="C800" t="str">
            <v>DAL</v>
          </cell>
        </row>
        <row r="801">
          <cell r="B801" t="str">
            <v>King, Desmond</v>
          </cell>
          <cell r="C801" t="str">
            <v>SC</v>
          </cell>
        </row>
        <row r="802">
          <cell r="B802" t="str">
            <v>King, Kevin</v>
          </cell>
          <cell r="C802" t="str">
            <v>LON</v>
          </cell>
        </row>
        <row r="803">
          <cell r="B803" t="str">
            <v>Kirk, Christian</v>
          </cell>
          <cell r="C803" t="str">
            <v>HAM</v>
          </cell>
        </row>
        <row r="804">
          <cell r="B804" t="str">
            <v>Kittle, George</v>
          </cell>
          <cell r="C804" t="str">
            <v>DAD</v>
          </cell>
        </row>
        <row r="805">
          <cell r="B805" t="str">
            <v>Klein, A.J.</v>
          </cell>
          <cell r="C805" t="str">
            <v>MON</v>
          </cell>
        </row>
        <row r="806">
          <cell r="B806" t="str">
            <v>Kline, Josh</v>
          </cell>
          <cell r="C806" t="str">
            <v>EXP</v>
          </cell>
        </row>
        <row r="807">
          <cell r="B807" t="str">
            <v>Knight, Brandon</v>
          </cell>
          <cell r="C807" t="str">
            <v>Draft</v>
          </cell>
        </row>
        <row r="808">
          <cell r="B808" t="str">
            <v>Knox, Dawson</v>
          </cell>
          <cell r="C808" t="str">
            <v>Draft</v>
          </cell>
        </row>
        <row r="809">
          <cell r="B809" t="str">
            <v>Koch, Sam</v>
          </cell>
          <cell r="C809" t="str">
            <v>CLE</v>
          </cell>
        </row>
        <row r="810">
          <cell r="B810" t="str">
            <v>Koo, Younghoe</v>
          </cell>
          <cell r="C810" t="str">
            <v>Draft</v>
          </cell>
        </row>
        <row r="811">
          <cell r="B811" t="str">
            <v>Koyack, Ben</v>
          </cell>
          <cell r="C811" t="str">
            <v>Draft</v>
          </cell>
        </row>
        <row r="812">
          <cell r="B812" t="str">
            <v>Kpassagnon, Tanoh</v>
          </cell>
          <cell r="C812" t="str">
            <v>NE</v>
          </cell>
        </row>
        <row r="813">
          <cell r="B813" t="str">
            <v>Kroft, Tyler</v>
          </cell>
          <cell r="C813" t="str">
            <v>LON</v>
          </cell>
        </row>
        <row r="814">
          <cell r="B814" t="str">
            <v>Kuechly, Luke</v>
          </cell>
          <cell r="C814" t="str">
            <v>SHR</v>
          </cell>
        </row>
        <row r="815">
          <cell r="B815" t="str">
            <v>Kumerow, Jake</v>
          </cell>
          <cell r="C815" t="str">
            <v>Draft</v>
          </cell>
        </row>
        <row r="816">
          <cell r="B816" t="str">
            <v>Kupp, Cooper</v>
          </cell>
          <cell r="C816" t="str">
            <v>LON</v>
          </cell>
        </row>
        <row r="817">
          <cell r="B817" t="str">
            <v>Kush, Eric</v>
          </cell>
          <cell r="C817" t="str">
            <v>EXP</v>
          </cell>
        </row>
        <row r="818">
          <cell r="B818" t="str">
            <v>Kwiatkoski, Nick</v>
          </cell>
          <cell r="C818" t="str">
            <v>PHI</v>
          </cell>
        </row>
        <row r="819">
          <cell r="B819" t="str">
            <v>LaCosse, Matt</v>
          </cell>
          <cell r="C819" t="str">
            <v>NYJ</v>
          </cell>
        </row>
        <row r="820">
          <cell r="B820" t="str">
            <v>Laird, Patrick</v>
          </cell>
          <cell r="C820" t="str">
            <v>Draft</v>
          </cell>
        </row>
        <row r="821">
          <cell r="B821" t="str">
            <v>Lambo, Josh</v>
          </cell>
          <cell r="C821" t="str">
            <v>HAM</v>
          </cell>
        </row>
        <row r="822">
          <cell r="B822" t="str">
            <v>Lamm, Kendall</v>
          </cell>
          <cell r="C822" t="str">
            <v>SLC</v>
          </cell>
        </row>
        <row r="823">
          <cell r="B823" t="str">
            <v>Lamp, Forrest</v>
          </cell>
          <cell r="C823" t="str">
            <v>PHI</v>
          </cell>
        </row>
        <row r="824">
          <cell r="B824" t="str">
            <v>Lancaster, Tyler</v>
          </cell>
          <cell r="C824" t="str">
            <v>HAM</v>
          </cell>
        </row>
        <row r="825">
          <cell r="B825" t="str">
            <v>Landry, Harold</v>
          </cell>
          <cell r="C825" t="str">
            <v>DET</v>
          </cell>
        </row>
        <row r="826">
          <cell r="B826" t="str">
            <v>Landry, Jarvis</v>
          </cell>
          <cell r="C826" t="str">
            <v>PHO</v>
          </cell>
        </row>
        <row r="827">
          <cell r="B827" t="str">
            <v>Langi, Harvey</v>
          </cell>
          <cell r="C827" t="str">
            <v>Draft</v>
          </cell>
        </row>
        <row r="828">
          <cell r="B828" t="str">
            <v>Larsen, Ted</v>
          </cell>
          <cell r="C828" t="str">
            <v>LAM</v>
          </cell>
        </row>
        <row r="829">
          <cell r="B829" t="str">
            <v>Larsen, Tyler</v>
          </cell>
          <cell r="C829" t="str">
            <v>TB</v>
          </cell>
        </row>
        <row r="830">
          <cell r="B830" t="str">
            <v>Latimer, Cody</v>
          </cell>
          <cell r="C830" t="str">
            <v>NOV</v>
          </cell>
        </row>
        <row r="831">
          <cell r="B831" t="str">
            <v>Lattimore, Marshon</v>
          </cell>
          <cell r="C831" t="str">
            <v>PHO</v>
          </cell>
        </row>
        <row r="832">
          <cell r="B832" t="str">
            <v>Lawrence, DeMarcus</v>
          </cell>
          <cell r="C832" t="str">
            <v>DAL</v>
          </cell>
        </row>
        <row r="833">
          <cell r="B833" t="str">
            <v>Lawrence, Dexter</v>
          </cell>
          <cell r="C833" t="str">
            <v>Draft</v>
          </cell>
        </row>
        <row r="834">
          <cell r="B834" t="str">
            <v>Lawson, Carl</v>
          </cell>
          <cell r="C834" t="str">
            <v>DAL</v>
          </cell>
        </row>
        <row r="835">
          <cell r="B835" t="str">
            <v>Lawson, Nevin</v>
          </cell>
          <cell r="C835" t="str">
            <v>NYJ</v>
          </cell>
        </row>
        <row r="836">
          <cell r="B836" t="str">
            <v>Lawson, Shaq</v>
          </cell>
          <cell r="C836" t="str">
            <v>LON</v>
          </cell>
        </row>
        <row r="837">
          <cell r="B837" t="str">
            <v>Layne, Justin</v>
          </cell>
          <cell r="C837" t="str">
            <v>Draft</v>
          </cell>
        </row>
        <row r="838">
          <cell r="B838" t="str">
            <v>Lazard, Allen</v>
          </cell>
          <cell r="C838" t="str">
            <v>Draft</v>
          </cell>
        </row>
        <row r="839">
          <cell r="B839" t="str">
            <v>Leary, Ronald</v>
          </cell>
          <cell r="C839" t="str">
            <v>NE</v>
          </cell>
        </row>
        <row r="840">
          <cell r="B840" t="str">
            <v>Leavitt, Dallin</v>
          </cell>
          <cell r="C840" t="str">
            <v>Draft</v>
          </cell>
        </row>
        <row r="841">
          <cell r="B841" t="str">
            <v>LeBlanc, Cre'von</v>
          </cell>
          <cell r="C841" t="str">
            <v>OKL</v>
          </cell>
        </row>
        <row r="842">
          <cell r="B842" t="str">
            <v>Lee, Andy</v>
          </cell>
          <cell r="C842" t="str">
            <v>EXP</v>
          </cell>
        </row>
        <row r="843">
          <cell r="B843" t="str">
            <v>Lee, Darron</v>
          </cell>
          <cell r="C843" t="str">
            <v>LAM</v>
          </cell>
        </row>
        <row r="844">
          <cell r="B844" t="str">
            <v>Lee, Elijah</v>
          </cell>
          <cell r="C844" t="str">
            <v>NYJ</v>
          </cell>
        </row>
        <row r="845">
          <cell r="B845" t="str">
            <v>Lee, Marquel</v>
          </cell>
          <cell r="C845" t="str">
            <v>NOV</v>
          </cell>
        </row>
        <row r="846">
          <cell r="B846" t="str">
            <v>Lee, Sean</v>
          </cell>
          <cell r="C846" t="str">
            <v>PHI</v>
          </cell>
        </row>
        <row r="847">
          <cell r="B847" t="str">
            <v>Leno, Charles</v>
          </cell>
          <cell r="C847" t="str">
            <v>NOS</v>
          </cell>
        </row>
        <row r="848">
          <cell r="B848" t="str">
            <v>Leonard, Darius</v>
          </cell>
          <cell r="C848" t="str">
            <v>TB</v>
          </cell>
        </row>
        <row r="849">
          <cell r="B849" t="str">
            <v>Levine, Anthony</v>
          </cell>
          <cell r="C849" t="str">
            <v>SLC</v>
          </cell>
        </row>
        <row r="850">
          <cell r="B850" t="str">
            <v>Lewan, Taylor</v>
          </cell>
          <cell r="C850" t="str">
            <v>LAM</v>
          </cell>
        </row>
        <row r="851">
          <cell r="B851" t="str">
            <v>Lewis, Alex</v>
          </cell>
          <cell r="C851" t="str">
            <v>PHI</v>
          </cell>
        </row>
        <row r="852">
          <cell r="B852" t="str">
            <v>Lewis, Dion</v>
          </cell>
          <cell r="C852" t="str">
            <v>NOS</v>
          </cell>
        </row>
        <row r="853">
          <cell r="B853" t="str">
            <v>Lewis, Jourdan</v>
          </cell>
          <cell r="C853" t="str">
            <v>SLC</v>
          </cell>
        </row>
        <row r="854">
          <cell r="B854" t="str">
            <v>Lewis, Marcedes</v>
          </cell>
          <cell r="C854" t="str">
            <v>SLC</v>
          </cell>
        </row>
        <row r="855">
          <cell r="B855" t="str">
            <v>Lewis, Ryan</v>
          </cell>
          <cell r="C855" t="str">
            <v>SC</v>
          </cell>
        </row>
        <row r="856">
          <cell r="B856" t="str">
            <v>Lewis, Tyquan</v>
          </cell>
          <cell r="C856" t="str">
            <v>DET</v>
          </cell>
        </row>
        <row r="857">
          <cell r="B857" t="str">
            <v>Light, Alex</v>
          </cell>
          <cell r="C857" t="str">
            <v>EXP</v>
          </cell>
        </row>
        <row r="858">
          <cell r="B858" t="str">
            <v>Linder, Brandon</v>
          </cell>
          <cell r="C858" t="str">
            <v>GR</v>
          </cell>
        </row>
        <row r="859">
          <cell r="B859" t="str">
            <v>Lindsay, Phillip</v>
          </cell>
          <cell r="C859" t="str">
            <v>SEA</v>
          </cell>
        </row>
        <row r="860">
          <cell r="B860" t="str">
            <v>Lindstrom, Chris</v>
          </cell>
          <cell r="C860" t="str">
            <v>Draft</v>
          </cell>
        </row>
        <row r="861">
          <cell r="B861" t="str">
            <v>Line, Zach</v>
          </cell>
          <cell r="C861" t="str">
            <v>GB</v>
          </cell>
        </row>
        <row r="862">
          <cell r="B862" t="str">
            <v>Linsley, Corey</v>
          </cell>
          <cell r="C862" t="str">
            <v>HAM</v>
          </cell>
        </row>
        <row r="863">
          <cell r="B863" t="str">
            <v>Little, Greg</v>
          </cell>
          <cell r="C863" t="str">
            <v>Draft</v>
          </cell>
        </row>
        <row r="864">
          <cell r="B864" t="str">
            <v>Littleton, Cory</v>
          </cell>
          <cell r="C864" t="str">
            <v>SLC</v>
          </cell>
        </row>
        <row r="865">
          <cell r="B865" t="str">
            <v>Liuget, Corey</v>
          </cell>
          <cell r="C865" t="str">
            <v>DAD</v>
          </cell>
        </row>
        <row r="866">
          <cell r="B866" t="str">
            <v>Lock, Drew</v>
          </cell>
          <cell r="C866" t="str">
            <v>Draft</v>
          </cell>
        </row>
        <row r="867">
          <cell r="B867" t="str">
            <v>Lockett, Tyler</v>
          </cell>
          <cell r="C867" t="str">
            <v>SLC</v>
          </cell>
        </row>
        <row r="868">
          <cell r="B868" t="str">
            <v>Logan, T.J.</v>
          </cell>
          <cell r="C868" t="str">
            <v>OAK</v>
          </cell>
        </row>
        <row r="869">
          <cell r="B869" t="str">
            <v>Long Jr, David</v>
          </cell>
          <cell r="C869" t="str">
            <v>Draft</v>
          </cell>
        </row>
        <row r="870">
          <cell r="B870" t="str">
            <v>Long, David</v>
          </cell>
          <cell r="C870" t="str">
            <v>Draft</v>
          </cell>
        </row>
        <row r="871">
          <cell r="B871" t="str">
            <v>Long, Spencer</v>
          </cell>
          <cell r="C871" t="str">
            <v>LON</v>
          </cell>
        </row>
        <row r="872">
          <cell r="B872" t="str">
            <v>Long, Ty</v>
          </cell>
          <cell r="C872" t="str">
            <v>Draft</v>
          </cell>
        </row>
        <row r="873">
          <cell r="B873" t="str">
            <v>Looney, Joe</v>
          </cell>
          <cell r="C873" t="str">
            <v>STL</v>
          </cell>
        </row>
        <row r="874">
          <cell r="B874" t="str">
            <v>Lotulelei, Star</v>
          </cell>
          <cell r="C874" t="str">
            <v>TB</v>
          </cell>
        </row>
        <row r="875">
          <cell r="B875" t="str">
            <v>Love, Julian</v>
          </cell>
          <cell r="C875" t="str">
            <v>Draft</v>
          </cell>
        </row>
        <row r="876">
          <cell r="B876" t="str">
            <v>Love, Kyle</v>
          </cell>
          <cell r="C876" t="str">
            <v>GB</v>
          </cell>
        </row>
        <row r="877">
          <cell r="B877" t="str">
            <v>Lowry, Dean</v>
          </cell>
          <cell r="C877" t="str">
            <v>STL</v>
          </cell>
        </row>
        <row r="878">
          <cell r="B878" t="str">
            <v>Lucas, Cornelius</v>
          </cell>
          <cell r="C878" t="str">
            <v>PHO</v>
          </cell>
        </row>
        <row r="879">
          <cell r="B879" t="str">
            <v>Luke, Cole</v>
          </cell>
          <cell r="C879" t="str">
            <v>Draft</v>
          </cell>
        </row>
        <row r="880">
          <cell r="B880" t="str">
            <v>Lutz, Wil</v>
          </cell>
          <cell r="C880" t="str">
            <v>SC</v>
          </cell>
        </row>
        <row r="881">
          <cell r="B881" t="str">
            <v>Luvu, Frankie</v>
          </cell>
          <cell r="C881" t="str">
            <v>OKL</v>
          </cell>
        </row>
        <row r="882">
          <cell r="B882" t="str">
            <v>Lynch, Aaron</v>
          </cell>
          <cell r="C882" t="str">
            <v>NE</v>
          </cell>
        </row>
        <row r="883">
          <cell r="B883" t="str">
            <v>Mabin, Greg</v>
          </cell>
          <cell r="C883" t="str">
            <v>SEA</v>
          </cell>
        </row>
        <row r="884">
          <cell r="B884" t="str">
            <v>Mack, Alex</v>
          </cell>
          <cell r="C884" t="str">
            <v>DAL</v>
          </cell>
        </row>
        <row r="885">
          <cell r="B885" t="str">
            <v>Mack, Isaiah</v>
          </cell>
          <cell r="C885" t="str">
            <v>Draft</v>
          </cell>
        </row>
        <row r="886">
          <cell r="B886" t="str">
            <v>Mack, Khalil</v>
          </cell>
          <cell r="C886" t="str">
            <v>EXP</v>
          </cell>
        </row>
        <row r="887">
          <cell r="B887" t="str">
            <v>Mack, Marlon</v>
          </cell>
          <cell r="C887" t="str">
            <v>MON</v>
          </cell>
        </row>
        <row r="888">
          <cell r="B888" t="str">
            <v>Maddox, Avonte</v>
          </cell>
          <cell r="C888" t="str">
            <v>NYJ</v>
          </cell>
        </row>
        <row r="889">
          <cell r="B889" t="str">
            <v>Mahomes, Patrick</v>
          </cell>
          <cell r="C889" t="str">
            <v>LAM</v>
          </cell>
        </row>
        <row r="890">
          <cell r="B890" t="str">
            <v>Mancz, Greg</v>
          </cell>
          <cell r="C890" t="str">
            <v>DAL</v>
          </cell>
        </row>
        <row r="891">
          <cell r="B891" t="str">
            <v>Manning, Eli</v>
          </cell>
          <cell r="C891" t="str">
            <v>HAM</v>
          </cell>
        </row>
        <row r="892">
          <cell r="B892" t="str">
            <v>Mannion, Sean</v>
          </cell>
          <cell r="C892" t="str">
            <v>SEA</v>
          </cell>
        </row>
        <row r="893">
          <cell r="B893" t="str">
            <v>March-Lillard, Justin</v>
          </cell>
          <cell r="C893" t="str">
            <v>DAL</v>
          </cell>
        </row>
        <row r="894">
          <cell r="B894" t="str">
            <v>Mariota, Marcus</v>
          </cell>
          <cell r="C894" t="str">
            <v>EXP</v>
          </cell>
        </row>
        <row r="895">
          <cell r="B895" t="str">
            <v>Marlowe, Dean</v>
          </cell>
          <cell r="C895" t="str">
            <v>STL</v>
          </cell>
        </row>
        <row r="896">
          <cell r="B896" t="str">
            <v>Marpet, Ali</v>
          </cell>
          <cell r="C896" t="str">
            <v>NOV</v>
          </cell>
        </row>
        <row r="897">
          <cell r="B897" t="str">
            <v>Marsh, Cassius</v>
          </cell>
          <cell r="C897" t="str">
            <v>NE</v>
          </cell>
        </row>
        <row r="898">
          <cell r="B898" t="str">
            <v>Marshall, Trey</v>
          </cell>
          <cell r="C898" t="str">
            <v>Draft</v>
          </cell>
        </row>
        <row r="899">
          <cell r="B899" t="str">
            <v>Martin, Jake</v>
          </cell>
          <cell r="C899" t="str">
            <v>LON</v>
          </cell>
        </row>
        <row r="900">
          <cell r="B900" t="str">
            <v>Martin, Kareem</v>
          </cell>
          <cell r="C900" t="str">
            <v>STL</v>
          </cell>
        </row>
        <row r="901">
          <cell r="B901" t="str">
            <v>Martin, Nick</v>
          </cell>
          <cell r="C901" t="str">
            <v>PHO</v>
          </cell>
        </row>
        <row r="902">
          <cell r="B902" t="str">
            <v>Martin, Sam</v>
          </cell>
          <cell r="C902" t="str">
            <v>MON</v>
          </cell>
        </row>
        <row r="903">
          <cell r="B903" t="str">
            <v>Martin, Wes</v>
          </cell>
          <cell r="C903" t="str">
            <v>Draft</v>
          </cell>
        </row>
        <row r="904">
          <cell r="B904" t="str">
            <v>Martin, Zack</v>
          </cell>
          <cell r="C904" t="str">
            <v>EXP</v>
          </cell>
        </row>
        <row r="905">
          <cell r="B905" t="str">
            <v>Martinez, Blake</v>
          </cell>
          <cell r="C905" t="str">
            <v>STL</v>
          </cell>
        </row>
        <row r="906">
          <cell r="B906" t="str">
            <v>Mason, Shaq</v>
          </cell>
          <cell r="C906" t="str">
            <v>MON</v>
          </cell>
        </row>
        <row r="907">
          <cell r="B907" t="str">
            <v>Massie, Bobby</v>
          </cell>
          <cell r="C907" t="str">
            <v>EXP</v>
          </cell>
        </row>
        <row r="908">
          <cell r="B908" t="str">
            <v>Mata'afa, Hercules</v>
          </cell>
          <cell r="C908" t="str">
            <v>Draft</v>
          </cell>
        </row>
        <row r="909">
          <cell r="B909" t="str">
            <v>Matakevich, Tyler</v>
          </cell>
          <cell r="C909" t="str">
            <v>SEA</v>
          </cell>
        </row>
        <row r="910">
          <cell r="B910" t="str">
            <v>Mathieu, Tyrann</v>
          </cell>
          <cell r="C910" t="str">
            <v>EXP</v>
          </cell>
        </row>
        <row r="911">
          <cell r="B911" t="str">
            <v>Matthews, Clay</v>
          </cell>
          <cell r="C911" t="str">
            <v>TB</v>
          </cell>
        </row>
        <row r="912">
          <cell r="B912" t="str">
            <v>Matthews, Jake</v>
          </cell>
          <cell r="C912" t="str">
            <v>MON</v>
          </cell>
        </row>
        <row r="913">
          <cell r="B913" t="str">
            <v>Mattison, Alexander</v>
          </cell>
          <cell r="C913" t="str">
            <v>Draft</v>
          </cell>
        </row>
        <row r="914">
          <cell r="B914" t="str">
            <v>Maulet, Arthur</v>
          </cell>
          <cell r="C914" t="str">
            <v>Draft</v>
          </cell>
        </row>
        <row r="915">
          <cell r="B915" t="str">
            <v>Mauro, Josh</v>
          </cell>
          <cell r="C915" t="str">
            <v>EXP</v>
          </cell>
        </row>
        <row r="916">
          <cell r="B916" t="str">
            <v>Maye, Marcus</v>
          </cell>
          <cell r="C916" t="str">
            <v>OAK</v>
          </cell>
        </row>
        <row r="917">
          <cell r="B917" t="str">
            <v>Mayfield, Baker</v>
          </cell>
          <cell r="C917" t="str">
            <v>LON</v>
          </cell>
        </row>
        <row r="918">
          <cell r="B918" t="str">
            <v>Mayo, David</v>
          </cell>
          <cell r="C918" t="str">
            <v>LAM</v>
          </cell>
        </row>
        <row r="919">
          <cell r="B919" t="str">
            <v>Mayowa, Benson</v>
          </cell>
          <cell r="C919" t="str">
            <v>HAM</v>
          </cell>
        </row>
        <row r="920">
          <cell r="B920" t="str">
            <v>McCaffrey, Christian</v>
          </cell>
          <cell r="C920" t="str">
            <v>GB</v>
          </cell>
        </row>
        <row r="921">
          <cell r="B921" t="str">
            <v>McCain, Bobby</v>
          </cell>
          <cell r="C921" t="str">
            <v>DET</v>
          </cell>
        </row>
        <row r="922">
          <cell r="B922" t="str">
            <v>McCarron, AJ</v>
          </cell>
          <cell r="C922" t="str">
            <v>STL</v>
          </cell>
        </row>
        <row r="923">
          <cell r="B923" t="str">
            <v>McCloud, Ray-Ray</v>
          </cell>
          <cell r="C923" t="str">
            <v>Draft</v>
          </cell>
        </row>
        <row r="924">
          <cell r="B924" t="str">
            <v>McCourty, Devin</v>
          </cell>
          <cell r="C924" t="str">
            <v>HOU</v>
          </cell>
        </row>
        <row r="925">
          <cell r="B925" t="str">
            <v>McCourty, Jason</v>
          </cell>
          <cell r="C925" t="str">
            <v>NOS</v>
          </cell>
        </row>
        <row r="926">
          <cell r="B926" t="str">
            <v>McCown, Josh</v>
          </cell>
          <cell r="C926" t="str">
            <v>HAM</v>
          </cell>
        </row>
        <row r="927">
          <cell r="B927" t="str">
            <v>McCoy, Colt</v>
          </cell>
          <cell r="C927" t="str">
            <v>SHR</v>
          </cell>
        </row>
        <row r="928">
          <cell r="B928" t="str">
            <v>McCoy, Erik</v>
          </cell>
          <cell r="C928" t="str">
            <v>Draft</v>
          </cell>
        </row>
        <row r="929">
          <cell r="B929" t="str">
            <v>McCoy, Gerald</v>
          </cell>
          <cell r="C929" t="str">
            <v>GR</v>
          </cell>
        </row>
        <row r="930">
          <cell r="B930" t="str">
            <v>McCoy, LeSean</v>
          </cell>
          <cell r="C930" t="str">
            <v>OAK</v>
          </cell>
        </row>
        <row r="931">
          <cell r="B931" t="str">
            <v>McCray, Justin</v>
          </cell>
          <cell r="C931" t="str">
            <v>NE</v>
          </cell>
        </row>
        <row r="932">
          <cell r="B932" t="str">
            <v>McCray, Lerentee</v>
          </cell>
          <cell r="C932" t="str">
            <v>LAM</v>
          </cell>
        </row>
        <row r="933">
          <cell r="B933" t="str">
            <v>McCullers, Dan</v>
          </cell>
          <cell r="C933" t="str">
            <v>DAL</v>
          </cell>
        </row>
        <row r="934">
          <cell r="B934" t="str">
            <v>McDermott, Conor</v>
          </cell>
          <cell r="C934" t="str">
            <v>STL</v>
          </cell>
        </row>
        <row r="935">
          <cell r="B935" t="str">
            <v>McDonald, Clinton</v>
          </cell>
          <cell r="C935" t="str">
            <v>EXP</v>
          </cell>
        </row>
        <row r="936">
          <cell r="B936" t="str">
            <v>McDonald, Vance</v>
          </cell>
          <cell r="C936" t="str">
            <v>HOU</v>
          </cell>
        </row>
        <row r="937">
          <cell r="B937" t="str">
            <v>McDougald, Bradley</v>
          </cell>
          <cell r="C937" t="str">
            <v>STL</v>
          </cell>
        </row>
        <row r="938">
          <cell r="B938" t="str">
            <v>McGary, Kaleb</v>
          </cell>
          <cell r="C938" t="str">
            <v>Draft</v>
          </cell>
        </row>
        <row r="939">
          <cell r="B939" t="str">
            <v>McGee, Stacy</v>
          </cell>
          <cell r="C939" t="str">
            <v>Draft</v>
          </cell>
        </row>
        <row r="940">
          <cell r="B940" t="str">
            <v>McGlinchey, Mike</v>
          </cell>
          <cell r="C940" t="str">
            <v>STL</v>
          </cell>
        </row>
        <row r="941">
          <cell r="B941" t="str">
            <v>McGovern, Connor</v>
          </cell>
          <cell r="C941" t="str">
            <v>DET</v>
          </cell>
        </row>
        <row r="942">
          <cell r="B942" t="str">
            <v>McIntosh, RJ</v>
          </cell>
          <cell r="C942" t="str">
            <v>Draft</v>
          </cell>
        </row>
        <row r="943">
          <cell r="B943" t="str">
            <v>McKenzie, Isaiah</v>
          </cell>
          <cell r="C943" t="str">
            <v>CLE</v>
          </cell>
        </row>
        <row r="944">
          <cell r="B944" t="str">
            <v>McKinley, Takkarist</v>
          </cell>
          <cell r="C944" t="str">
            <v>GR</v>
          </cell>
        </row>
        <row r="945">
          <cell r="B945" t="str">
            <v>McKinney, Benardrick</v>
          </cell>
          <cell r="C945" t="str">
            <v>LAM</v>
          </cell>
        </row>
        <row r="946">
          <cell r="B946" t="str">
            <v>McKinzy, Cassanova</v>
          </cell>
          <cell r="C946" t="str">
            <v>GB</v>
          </cell>
        </row>
        <row r="947">
          <cell r="B947" t="str">
            <v>McKissic, J.D.</v>
          </cell>
          <cell r="C947" t="str">
            <v>OKL</v>
          </cell>
        </row>
        <row r="948">
          <cell r="B948" t="str">
            <v>McLaurin, Terry</v>
          </cell>
          <cell r="C948" t="str">
            <v>Draft</v>
          </cell>
        </row>
        <row r="949">
          <cell r="B949" t="str">
            <v>McLendon, Steve</v>
          </cell>
          <cell r="C949" t="str">
            <v>STL</v>
          </cell>
        </row>
        <row r="950">
          <cell r="B950" t="str">
            <v>McLeod, Rodney</v>
          </cell>
          <cell r="C950" t="str">
            <v>SEA</v>
          </cell>
        </row>
        <row r="951">
          <cell r="B951" t="str">
            <v>McManis, Sherrick</v>
          </cell>
          <cell r="C951" t="str">
            <v>HAM</v>
          </cell>
        </row>
        <row r="952">
          <cell r="B952" t="str">
            <v>McManus, Brandon</v>
          </cell>
          <cell r="C952" t="str">
            <v>PHI</v>
          </cell>
        </row>
        <row r="953">
          <cell r="B953" t="str">
            <v>McMillan, Raekwon</v>
          </cell>
          <cell r="C953" t="str">
            <v>STL</v>
          </cell>
        </row>
        <row r="954">
          <cell r="B954" t="str">
            <v>McRae, Tony</v>
          </cell>
          <cell r="C954" t="str">
            <v>Draft</v>
          </cell>
        </row>
        <row r="955">
          <cell r="B955" t="str">
            <v>Mebane, Brandon</v>
          </cell>
          <cell r="C955" t="str">
            <v>SHR</v>
          </cell>
        </row>
        <row r="956">
          <cell r="B956" t="str">
            <v>Mekari, Patrick</v>
          </cell>
          <cell r="C956" t="str">
            <v>Draft</v>
          </cell>
        </row>
        <row r="957">
          <cell r="B957" t="str">
            <v>Melvin, Rashaan</v>
          </cell>
          <cell r="C957" t="str">
            <v>SHR</v>
          </cell>
        </row>
        <row r="958">
          <cell r="B958" t="str">
            <v>Mercilus, Whitney</v>
          </cell>
          <cell r="C958" t="str">
            <v>DAD</v>
          </cell>
        </row>
        <row r="959">
          <cell r="B959" t="str">
            <v>Metcalf, DK</v>
          </cell>
          <cell r="C959" t="str">
            <v>Draft</v>
          </cell>
        </row>
        <row r="960">
          <cell r="B960" t="str">
            <v>Meyers, Jakobi</v>
          </cell>
          <cell r="C960" t="str">
            <v>Draft</v>
          </cell>
        </row>
        <row r="961">
          <cell r="B961" t="str">
            <v>Michel, Sony</v>
          </cell>
          <cell r="C961" t="str">
            <v>NYJ</v>
          </cell>
        </row>
        <row r="962">
          <cell r="B962" t="str">
            <v>Milano, Matt</v>
          </cell>
          <cell r="C962" t="str">
            <v>LON</v>
          </cell>
        </row>
        <row r="963">
          <cell r="B963" t="str">
            <v>Miles, Joshua</v>
          </cell>
          <cell r="C963" t="str">
            <v>Draft</v>
          </cell>
        </row>
        <row r="964">
          <cell r="B964" t="str">
            <v>Miller, Anthony</v>
          </cell>
          <cell r="C964" t="str">
            <v>DAL</v>
          </cell>
        </row>
        <row r="965">
          <cell r="B965" t="str">
            <v>Miller, Christian</v>
          </cell>
          <cell r="C965" t="str">
            <v>Draft</v>
          </cell>
        </row>
        <row r="966">
          <cell r="B966" t="str">
            <v>Miller, John</v>
          </cell>
          <cell r="C966" t="str">
            <v>NOS</v>
          </cell>
        </row>
        <row r="967">
          <cell r="B967" t="str">
            <v>Miller, Jordan</v>
          </cell>
          <cell r="C967" t="str">
            <v>Draft</v>
          </cell>
        </row>
        <row r="968">
          <cell r="B968" t="str">
            <v>Miller, Kolton</v>
          </cell>
          <cell r="C968" t="str">
            <v>LON</v>
          </cell>
        </row>
        <row r="969">
          <cell r="B969" t="str">
            <v>Miller, Scotty</v>
          </cell>
          <cell r="C969" t="str">
            <v>Draft</v>
          </cell>
        </row>
        <row r="970">
          <cell r="B970" t="str">
            <v>Miller, Von</v>
          </cell>
          <cell r="C970" t="str">
            <v>SEA</v>
          </cell>
        </row>
        <row r="971">
          <cell r="B971" t="str">
            <v>Milligan, Rolan</v>
          </cell>
          <cell r="C971" t="str">
            <v>Draft</v>
          </cell>
        </row>
        <row r="972">
          <cell r="B972" t="str">
            <v>Mills, Jalen</v>
          </cell>
          <cell r="C972" t="str">
            <v>SHR</v>
          </cell>
        </row>
        <row r="973">
          <cell r="B973" t="str">
            <v>Mingo, Barkevious</v>
          </cell>
          <cell r="C973" t="str">
            <v>LAM</v>
          </cell>
        </row>
        <row r="974">
          <cell r="B974" t="str">
            <v>Minshew, Gardner</v>
          </cell>
          <cell r="C974" t="str">
            <v>Draft</v>
          </cell>
        </row>
        <row r="975">
          <cell r="B975" t="str">
            <v>Minter, Kevin</v>
          </cell>
          <cell r="C975" t="str">
            <v>MON</v>
          </cell>
        </row>
        <row r="976">
          <cell r="B976" t="str">
            <v>Mitchell, Terrance</v>
          </cell>
          <cell r="C976" t="str">
            <v>DAD</v>
          </cell>
        </row>
        <row r="977">
          <cell r="B977" t="str">
            <v>Mixon, Joe</v>
          </cell>
          <cell r="C977" t="str">
            <v>HOU</v>
          </cell>
        </row>
        <row r="978">
          <cell r="B978" t="str">
            <v>Mone, Bryan</v>
          </cell>
          <cell r="C978" t="str">
            <v>Draft</v>
          </cell>
        </row>
        <row r="979">
          <cell r="B979" t="str">
            <v>Montgomery, David</v>
          </cell>
          <cell r="C979" t="str">
            <v>Draft</v>
          </cell>
        </row>
        <row r="980">
          <cell r="B980" t="str">
            <v>Montgomery, Ty</v>
          </cell>
          <cell r="C980" t="str">
            <v>NE</v>
          </cell>
        </row>
        <row r="981">
          <cell r="B981" t="str">
            <v>Moore, C.J.</v>
          </cell>
          <cell r="C981" t="str">
            <v>Draft</v>
          </cell>
        </row>
        <row r="982">
          <cell r="B982" t="str">
            <v>Moore, D.J.</v>
          </cell>
          <cell r="C982" t="str">
            <v>LON</v>
          </cell>
        </row>
        <row r="983">
          <cell r="B983" t="str">
            <v>Moore, David</v>
          </cell>
          <cell r="C983" t="str">
            <v>SC</v>
          </cell>
        </row>
        <row r="984">
          <cell r="B984" t="str">
            <v>Moore, Kenny</v>
          </cell>
          <cell r="C984" t="str">
            <v>NOS</v>
          </cell>
        </row>
        <row r="985">
          <cell r="B985" t="str">
            <v>Moore, Matt</v>
          </cell>
          <cell r="C985" t="str">
            <v>EXP</v>
          </cell>
        </row>
        <row r="986">
          <cell r="B986" t="str">
            <v>Moore, Tarvarius</v>
          </cell>
          <cell r="C986" t="str">
            <v>SLC</v>
          </cell>
        </row>
        <row r="987">
          <cell r="B987" t="str">
            <v>Moreau, Fabian</v>
          </cell>
          <cell r="C987" t="str">
            <v>STL</v>
          </cell>
        </row>
        <row r="988">
          <cell r="B988" t="str">
            <v>Moreau, Foster</v>
          </cell>
          <cell r="C988" t="str">
            <v>Draft</v>
          </cell>
        </row>
        <row r="989">
          <cell r="B989" t="str">
            <v>Moreland, Jimmy</v>
          </cell>
          <cell r="C989" t="str">
            <v>Draft</v>
          </cell>
        </row>
        <row r="990">
          <cell r="B990" t="str">
            <v>Morris, Patrick</v>
          </cell>
          <cell r="C990" t="str">
            <v>Draft</v>
          </cell>
        </row>
        <row r="991">
          <cell r="B991" t="str">
            <v>Morrow, Nicholas</v>
          </cell>
          <cell r="C991" t="str">
            <v>SC</v>
          </cell>
        </row>
        <row r="992">
          <cell r="B992" t="str">
            <v>Morse, Mitch</v>
          </cell>
          <cell r="C992" t="str">
            <v>NOV</v>
          </cell>
        </row>
        <row r="993">
          <cell r="B993" t="str">
            <v>Morstead, Thomas</v>
          </cell>
          <cell r="C993" t="str">
            <v>SLC</v>
          </cell>
        </row>
        <row r="994">
          <cell r="B994" t="str">
            <v>Moseley, Emmanuel</v>
          </cell>
          <cell r="C994" t="str">
            <v>Draft</v>
          </cell>
        </row>
        <row r="995">
          <cell r="B995" t="str">
            <v>Moses, Morgan</v>
          </cell>
          <cell r="C995" t="str">
            <v>EXP</v>
          </cell>
        </row>
        <row r="996">
          <cell r="B996" t="str">
            <v>Moss, Avery</v>
          </cell>
          <cell r="C996" t="str">
            <v>GB</v>
          </cell>
        </row>
        <row r="997">
          <cell r="B997" t="str">
            <v>Mostert, Raheem</v>
          </cell>
          <cell r="C997" t="str">
            <v>Draft</v>
          </cell>
        </row>
        <row r="998">
          <cell r="B998" t="str">
            <v>Moton, Taylor</v>
          </cell>
          <cell r="C998" t="str">
            <v>OAK</v>
          </cell>
        </row>
        <row r="999">
          <cell r="B999" t="str">
            <v>Muhammad, Al-Quadin</v>
          </cell>
          <cell r="C999" t="str">
            <v>DAD</v>
          </cell>
        </row>
        <row r="1000">
          <cell r="B1000" t="str">
            <v>Mullen, Trayvon</v>
          </cell>
          <cell r="C1000" t="str">
            <v>Draft</v>
          </cell>
        </row>
        <row r="1001">
          <cell r="B1001" t="str">
            <v>Mullens, Nick</v>
          </cell>
          <cell r="C1001" t="str">
            <v>HAM</v>
          </cell>
        </row>
        <row r="1002">
          <cell r="B1002" t="str">
            <v>Mundt, Johnny</v>
          </cell>
          <cell r="C1002" t="str">
            <v>SEA</v>
          </cell>
        </row>
        <row r="1003">
          <cell r="B1003" t="str">
            <v>Munson, Calvin</v>
          </cell>
          <cell r="C1003" t="str">
            <v>Draft</v>
          </cell>
        </row>
        <row r="1004">
          <cell r="B1004" t="str">
            <v>Murphy, Byron</v>
          </cell>
          <cell r="C1004" t="str">
            <v>Draft</v>
          </cell>
        </row>
        <row r="1005">
          <cell r="B1005" t="str">
            <v>Murphy, Trent</v>
          </cell>
          <cell r="C1005" t="str">
            <v>OAK</v>
          </cell>
        </row>
        <row r="1006">
          <cell r="B1006" t="str">
            <v>Murphy-Bunting, Sean</v>
          </cell>
          <cell r="C1006" t="str">
            <v>Draft</v>
          </cell>
        </row>
        <row r="1007">
          <cell r="B1007" t="str">
            <v>Murray, Eric</v>
          </cell>
          <cell r="C1007" t="str">
            <v>GR</v>
          </cell>
        </row>
        <row r="1008">
          <cell r="B1008" t="str">
            <v>Murray, Justin</v>
          </cell>
          <cell r="C1008" t="str">
            <v>SC</v>
          </cell>
        </row>
        <row r="1009">
          <cell r="B1009" t="str">
            <v>Murray, Kyler</v>
          </cell>
          <cell r="C1009" t="str">
            <v>Draft</v>
          </cell>
        </row>
        <row r="1010">
          <cell r="B1010" t="str">
            <v>Murray, Latavius</v>
          </cell>
          <cell r="C1010" t="str">
            <v>NOV</v>
          </cell>
        </row>
        <row r="1011">
          <cell r="B1011" t="str">
            <v>Myers, Jason</v>
          </cell>
          <cell r="C1011" t="str">
            <v>OKL</v>
          </cell>
        </row>
        <row r="1012">
          <cell r="B1012" t="str">
            <v>Nassib, Carl</v>
          </cell>
          <cell r="C1012" t="str">
            <v>SHR</v>
          </cell>
        </row>
        <row r="1013">
          <cell r="B1013" t="str">
            <v>Natson, JoJo</v>
          </cell>
          <cell r="C1013" t="str">
            <v>NYJ</v>
          </cell>
        </row>
        <row r="1014">
          <cell r="B1014" t="str">
            <v>Neal, Siran</v>
          </cell>
          <cell r="C1014" t="str">
            <v>Draft</v>
          </cell>
        </row>
        <row r="1015">
          <cell r="B1015" t="str">
            <v>Needham, Nik</v>
          </cell>
          <cell r="C1015" t="str">
            <v>Draft</v>
          </cell>
        </row>
        <row r="1016">
          <cell r="B1016" t="str">
            <v>Nelson, Anthony</v>
          </cell>
          <cell r="C1016" t="str">
            <v>Draft</v>
          </cell>
        </row>
        <row r="1017">
          <cell r="B1017" t="str">
            <v>Nelson, Corey</v>
          </cell>
          <cell r="C1017" t="str">
            <v>SLC</v>
          </cell>
        </row>
        <row r="1018">
          <cell r="B1018" t="str">
            <v>Nelson, Quenton</v>
          </cell>
          <cell r="C1018" t="str">
            <v>CAR</v>
          </cell>
        </row>
        <row r="1019">
          <cell r="B1019" t="str">
            <v>Nelson, Steven</v>
          </cell>
          <cell r="C1019" t="str">
            <v>TB</v>
          </cell>
        </row>
        <row r="1020">
          <cell r="B1020" t="str">
            <v>Newhouse, Marshall</v>
          </cell>
          <cell r="C1020" t="str">
            <v>HOU</v>
          </cell>
        </row>
        <row r="1021">
          <cell r="B1021" t="str">
            <v>Newton, Cam</v>
          </cell>
          <cell r="C1021" t="str">
            <v>NOV</v>
          </cell>
        </row>
        <row r="1022">
          <cell r="B1022" t="str">
            <v>Ngakoue, Yannick</v>
          </cell>
          <cell r="C1022" t="str">
            <v>CLE</v>
          </cell>
        </row>
        <row r="1023">
          <cell r="B1023" t="str">
            <v>Nichols, Bilal</v>
          </cell>
          <cell r="C1023" t="str">
            <v>DAD</v>
          </cell>
        </row>
        <row r="1024">
          <cell r="B1024" t="str">
            <v>Nicholson, Montae</v>
          </cell>
          <cell r="C1024" t="str">
            <v>CLE</v>
          </cell>
        </row>
        <row r="1025">
          <cell r="B1025" t="str">
            <v>Nickerson, Hardy</v>
          </cell>
          <cell r="C1025" t="str">
            <v>DET</v>
          </cell>
        </row>
        <row r="1026">
          <cell r="B1026" t="str">
            <v>Nickerson, Parry</v>
          </cell>
          <cell r="C1026" t="str">
            <v>EXP</v>
          </cell>
        </row>
        <row r="1027">
          <cell r="B1027" t="str">
            <v>Niemann, Ben</v>
          </cell>
          <cell r="C1027" t="str">
            <v>STL</v>
          </cell>
        </row>
        <row r="1028">
          <cell r="B1028" t="str">
            <v>Nixon, Keisean</v>
          </cell>
          <cell r="C1028" t="str">
            <v>Draft</v>
          </cell>
        </row>
        <row r="1029">
          <cell r="B1029" t="str">
            <v>Njoku, David</v>
          </cell>
          <cell r="C1029" t="str">
            <v>DET</v>
          </cell>
        </row>
        <row r="1030">
          <cell r="B1030" t="str">
            <v>Nnadi, Derrick</v>
          </cell>
          <cell r="C1030" t="str">
            <v>EXP</v>
          </cell>
        </row>
        <row r="1031">
          <cell r="B1031" t="str">
            <v>Norman, Josh</v>
          </cell>
          <cell r="C1031" t="str">
            <v>DAL</v>
          </cell>
        </row>
        <row r="1032">
          <cell r="B1032" t="str">
            <v>Norwell, Andrew</v>
          </cell>
          <cell r="C1032" t="str">
            <v>LON</v>
          </cell>
        </row>
        <row r="1033">
          <cell r="B1033" t="str">
            <v>Nsekhe, Ty</v>
          </cell>
          <cell r="C1033" t="str">
            <v>GR</v>
          </cell>
        </row>
        <row r="1034">
          <cell r="B1034" t="str">
            <v>Nunez-Roches, Rakeem</v>
          </cell>
          <cell r="C1034" t="str">
            <v>Draft</v>
          </cell>
        </row>
        <row r="1035">
          <cell r="B1035" t="str">
            <v>Nwosu, Uchenna</v>
          </cell>
          <cell r="C1035" t="str">
            <v>NYJ</v>
          </cell>
        </row>
        <row r="1036">
          <cell r="B1036" t="str">
            <v>Nzeocha, Mark</v>
          </cell>
          <cell r="C1036" t="str">
            <v>SC</v>
          </cell>
        </row>
        <row r="1037">
          <cell r="B1037" t="str">
            <v>Obada, Efe</v>
          </cell>
          <cell r="C1037" t="str">
            <v>SEA</v>
          </cell>
        </row>
        <row r="1038">
          <cell r="B1038" t="str">
            <v>O'Connor, Patrick</v>
          </cell>
          <cell r="C1038" t="str">
            <v>Draft</v>
          </cell>
        </row>
        <row r="1039">
          <cell r="B1039" t="str">
            <v>Odenigbo, Ifeadi</v>
          </cell>
          <cell r="C1039" t="str">
            <v>Draft</v>
          </cell>
        </row>
        <row r="1040">
          <cell r="B1040" t="str">
            <v>Odom, Chris</v>
          </cell>
          <cell r="C1040" t="str">
            <v>Draft</v>
          </cell>
        </row>
        <row r="1041">
          <cell r="B1041" t="str">
            <v>O'Donnell, Pat</v>
          </cell>
          <cell r="C1041" t="str">
            <v>EXP</v>
          </cell>
        </row>
        <row r="1042">
          <cell r="B1042" t="str">
            <v>Odum, George</v>
          </cell>
          <cell r="C1042" t="str">
            <v>DAL</v>
          </cell>
        </row>
        <row r="1043">
          <cell r="B1043" t="str">
            <v>Ogbah, Emmanuel</v>
          </cell>
          <cell r="C1043" t="str">
            <v>DET</v>
          </cell>
        </row>
        <row r="1044">
          <cell r="B1044" t="str">
            <v>Ogbuehi, Cedric</v>
          </cell>
          <cell r="C1044" t="str">
            <v>CLE</v>
          </cell>
        </row>
        <row r="1045">
          <cell r="B1045" t="str">
            <v>Ogletree, Alec</v>
          </cell>
          <cell r="C1045" t="str">
            <v>DAD</v>
          </cell>
        </row>
        <row r="1046">
          <cell r="B1046" t="str">
            <v>Ogunbowale, Dare</v>
          </cell>
          <cell r="C1046" t="str">
            <v>DET</v>
          </cell>
        </row>
        <row r="1047">
          <cell r="B1047" t="str">
            <v>Ogunjobi, Larry</v>
          </cell>
          <cell r="C1047" t="str">
            <v>OKL</v>
          </cell>
        </row>
        <row r="1048">
          <cell r="B1048" t="str">
            <v>Okafor, Alex</v>
          </cell>
          <cell r="C1048" t="str">
            <v>CAR</v>
          </cell>
        </row>
        <row r="1049">
          <cell r="B1049" t="str">
            <v>Okereke, Bobby</v>
          </cell>
          <cell r="C1049" t="str">
            <v>Draft</v>
          </cell>
        </row>
        <row r="1050">
          <cell r="B1050" t="str">
            <v>Okorafor, Chukwuma</v>
          </cell>
          <cell r="C1050" t="str">
            <v>STL</v>
          </cell>
        </row>
        <row r="1051">
          <cell r="B1051" t="str">
            <v>Okoronkwo, Ogbonnia</v>
          </cell>
          <cell r="C1051" t="str">
            <v>Draft</v>
          </cell>
        </row>
        <row r="1052">
          <cell r="B1052" t="str">
            <v>Okwara, Romeo</v>
          </cell>
          <cell r="C1052" t="str">
            <v>CAR</v>
          </cell>
        </row>
        <row r="1053">
          <cell r="B1053" t="str">
            <v>Olawale, Jamize</v>
          </cell>
          <cell r="C1053" t="str">
            <v>HOU</v>
          </cell>
        </row>
        <row r="1054">
          <cell r="B1054" t="str">
            <v>O'Leary, Nick</v>
          </cell>
          <cell r="C1054" t="str">
            <v>STL</v>
          </cell>
        </row>
        <row r="1055">
          <cell r="B1055" t="str">
            <v>Oliver, Ed</v>
          </cell>
          <cell r="C1055" t="str">
            <v>Draft</v>
          </cell>
        </row>
        <row r="1056">
          <cell r="B1056" t="str">
            <v>Oliver, Isaiah</v>
          </cell>
          <cell r="C1056" t="str">
            <v>CAR</v>
          </cell>
        </row>
        <row r="1057">
          <cell r="B1057" t="str">
            <v>Olsen, Greg</v>
          </cell>
          <cell r="C1057" t="str">
            <v>SEA</v>
          </cell>
        </row>
        <row r="1058">
          <cell r="B1058" t="str">
            <v>Olszewski, Gunner</v>
          </cell>
          <cell r="C1058" t="str">
            <v>Draft</v>
          </cell>
        </row>
        <row r="1059">
          <cell r="B1059" t="str">
            <v>Oluokun, Foye</v>
          </cell>
          <cell r="C1059" t="str">
            <v>CLE</v>
          </cell>
        </row>
        <row r="1060">
          <cell r="B1060" t="str">
            <v>Omameh, Patrick</v>
          </cell>
          <cell r="C1060" t="str">
            <v>NE</v>
          </cell>
        </row>
        <row r="1061">
          <cell r="B1061" t="str">
            <v>Omenihu, Charles</v>
          </cell>
          <cell r="C1061" t="str">
            <v>Draft</v>
          </cell>
        </row>
        <row r="1062">
          <cell r="B1062" t="str">
            <v>O'Neill, Brian</v>
          </cell>
          <cell r="C1062" t="str">
            <v>NE</v>
          </cell>
        </row>
        <row r="1063">
          <cell r="B1063" t="str">
            <v>Onwuasor, Patrick</v>
          </cell>
          <cell r="C1063" t="str">
            <v>NOS</v>
          </cell>
        </row>
        <row r="1064">
          <cell r="B1064" t="str">
            <v>Onyemata, David</v>
          </cell>
          <cell r="C1064" t="str">
            <v>OAK</v>
          </cell>
        </row>
        <row r="1065">
          <cell r="B1065" t="str">
            <v>Orchard, Nate</v>
          </cell>
          <cell r="C1065" t="str">
            <v>Draft</v>
          </cell>
        </row>
        <row r="1066">
          <cell r="B1066" t="str">
            <v>Oruwariye, Amani</v>
          </cell>
          <cell r="C1066" t="str">
            <v>Draft</v>
          </cell>
        </row>
        <row r="1067">
          <cell r="B1067" t="str">
            <v>O'Shaughnessy, James</v>
          </cell>
          <cell r="C1067" t="str">
            <v>EXP</v>
          </cell>
        </row>
        <row r="1068">
          <cell r="B1068" t="str">
            <v>Ozigbo, Devine</v>
          </cell>
          <cell r="C1068" t="str">
            <v>Draft</v>
          </cell>
        </row>
        <row r="1069">
          <cell r="B1069" t="str">
            <v>Palardy, Michael</v>
          </cell>
          <cell r="C1069" t="str">
            <v>NYJ</v>
          </cell>
        </row>
        <row r="1070">
          <cell r="B1070" t="str">
            <v>Pankey, Adam</v>
          </cell>
          <cell r="C1070" t="str">
            <v>Draft</v>
          </cell>
        </row>
        <row r="1071">
          <cell r="B1071" t="str">
            <v>Paradis, Matt</v>
          </cell>
          <cell r="C1071" t="str">
            <v>SHR</v>
          </cell>
        </row>
        <row r="1072">
          <cell r="B1072" t="str">
            <v>Parker, Brandon</v>
          </cell>
          <cell r="C1072" t="str">
            <v>LON</v>
          </cell>
        </row>
        <row r="1073">
          <cell r="B1073" t="str">
            <v>Parker, DeVante</v>
          </cell>
          <cell r="C1073" t="str">
            <v>DAD</v>
          </cell>
        </row>
        <row r="1074">
          <cell r="B1074" t="str">
            <v>Parker, Steven</v>
          </cell>
          <cell r="C1074" t="str">
            <v>Draft</v>
          </cell>
        </row>
        <row r="1075">
          <cell r="B1075" t="str">
            <v>Parks, Will</v>
          </cell>
          <cell r="C1075" t="str">
            <v>NE</v>
          </cell>
        </row>
        <row r="1076">
          <cell r="B1076" t="str">
            <v>Pascal, Zach</v>
          </cell>
          <cell r="C1076" t="str">
            <v>LAC</v>
          </cell>
        </row>
        <row r="1077">
          <cell r="B1077" t="str">
            <v>Patrick, Lucas</v>
          </cell>
          <cell r="C1077" t="str">
            <v>EXP</v>
          </cell>
        </row>
        <row r="1078">
          <cell r="B1078" t="str">
            <v>Patrick, Natrez</v>
          </cell>
          <cell r="C1078" t="str">
            <v>Draft</v>
          </cell>
        </row>
        <row r="1079">
          <cell r="B1079" t="str">
            <v>Patrick, Tim</v>
          </cell>
          <cell r="C1079" t="str">
            <v>HOU</v>
          </cell>
        </row>
        <row r="1080">
          <cell r="B1080" t="str">
            <v>Patterson, C.</v>
          </cell>
          <cell r="C1080" t="str">
            <v>STL</v>
          </cell>
        </row>
        <row r="1081">
          <cell r="B1081" t="str">
            <v>Patton, Andre</v>
          </cell>
          <cell r="C1081" t="str">
            <v>Draft</v>
          </cell>
        </row>
        <row r="1082">
          <cell r="B1082" t="str">
            <v>Payne, Daron</v>
          </cell>
          <cell r="C1082" t="str">
            <v>DET</v>
          </cell>
        </row>
        <row r="1083">
          <cell r="B1083" t="str">
            <v>Payne, Donald</v>
          </cell>
          <cell r="C1083" t="str">
            <v>Draft</v>
          </cell>
        </row>
        <row r="1084">
          <cell r="B1084" t="str">
            <v>Peat, Andrus</v>
          </cell>
          <cell r="C1084" t="str">
            <v>CLE</v>
          </cell>
        </row>
        <row r="1085">
          <cell r="B1085" t="str">
            <v>Peko, Domata</v>
          </cell>
          <cell r="C1085" t="str">
            <v>HOU</v>
          </cell>
        </row>
        <row r="1086">
          <cell r="B1086" t="str">
            <v>Peko, Kyle</v>
          </cell>
          <cell r="C1086" t="str">
            <v>Draft</v>
          </cell>
        </row>
        <row r="1087">
          <cell r="B1087" t="str">
            <v>Penn, Donald</v>
          </cell>
          <cell r="C1087" t="str">
            <v>SEA</v>
          </cell>
        </row>
        <row r="1088">
          <cell r="B1088" t="str">
            <v>Pennel, Mike</v>
          </cell>
          <cell r="C1088" t="str">
            <v>PHO</v>
          </cell>
        </row>
        <row r="1089">
          <cell r="B1089" t="str">
            <v>Penny, Elijhaa</v>
          </cell>
          <cell r="C1089" t="str">
            <v>OAK</v>
          </cell>
        </row>
        <row r="1090">
          <cell r="B1090" t="str">
            <v>Penny, Rashaad</v>
          </cell>
          <cell r="C1090" t="str">
            <v>LON</v>
          </cell>
        </row>
        <row r="1091">
          <cell r="B1091" t="str">
            <v>Peppers, Jabrill</v>
          </cell>
          <cell r="C1091" t="str">
            <v>NE</v>
          </cell>
        </row>
        <row r="1092">
          <cell r="B1092" t="str">
            <v>Perriman, Breshad</v>
          </cell>
          <cell r="C1092" t="str">
            <v>LAM</v>
          </cell>
        </row>
        <row r="1093">
          <cell r="B1093" t="str">
            <v>Perryman, Denzel</v>
          </cell>
          <cell r="C1093" t="str">
            <v>GR</v>
          </cell>
        </row>
        <row r="1094">
          <cell r="B1094" t="str">
            <v>Person, Mike</v>
          </cell>
          <cell r="C1094" t="str">
            <v>SHR</v>
          </cell>
        </row>
        <row r="1095">
          <cell r="B1095" t="str">
            <v>Peters, Corey</v>
          </cell>
          <cell r="C1095" t="str">
            <v>OAK</v>
          </cell>
        </row>
        <row r="1096">
          <cell r="B1096" t="str">
            <v>Peters, Jason</v>
          </cell>
          <cell r="C1096" t="str">
            <v>NE</v>
          </cell>
        </row>
        <row r="1097">
          <cell r="B1097" t="str">
            <v>Peters, Marcus</v>
          </cell>
          <cell r="C1097" t="str">
            <v>NOV</v>
          </cell>
        </row>
        <row r="1098">
          <cell r="B1098" t="str">
            <v>Peterson, Adrian</v>
          </cell>
          <cell r="C1098" t="str">
            <v>LAM</v>
          </cell>
        </row>
        <row r="1099">
          <cell r="B1099" t="str">
            <v>Peterson, Kevin</v>
          </cell>
          <cell r="C1099" t="str">
            <v>DAD</v>
          </cell>
        </row>
        <row r="1100">
          <cell r="B1100" t="str">
            <v>Peterson, Patrick</v>
          </cell>
          <cell r="C1100" t="str">
            <v>OAK</v>
          </cell>
        </row>
        <row r="1101">
          <cell r="B1101" t="str">
            <v>Phillips, Adrian</v>
          </cell>
          <cell r="C1101" t="str">
            <v>EXP</v>
          </cell>
        </row>
        <row r="1102">
          <cell r="B1102" t="str">
            <v>Phillips, Darius</v>
          </cell>
          <cell r="C1102" t="str">
            <v>LAM</v>
          </cell>
        </row>
        <row r="1103">
          <cell r="B1103" t="str">
            <v>Phillips, Harrison</v>
          </cell>
          <cell r="C1103" t="str">
            <v>EXP</v>
          </cell>
        </row>
        <row r="1104">
          <cell r="B1104" t="str">
            <v>Phillips, Jordan</v>
          </cell>
          <cell r="C1104" t="str">
            <v>EXP</v>
          </cell>
        </row>
        <row r="1105">
          <cell r="B1105" t="str">
            <v>Phillips, Kyle</v>
          </cell>
          <cell r="C1105" t="str">
            <v>Draft</v>
          </cell>
        </row>
        <row r="1106">
          <cell r="B1106" t="str">
            <v>Pierce, Michael</v>
          </cell>
          <cell r="C1106" t="str">
            <v>NE</v>
          </cell>
        </row>
        <row r="1107">
          <cell r="B1107" t="str">
            <v>Pierre, Olsen</v>
          </cell>
          <cell r="C1107" t="str">
            <v>EXP</v>
          </cell>
        </row>
        <row r="1108">
          <cell r="B1108" t="str">
            <v>Pierre-Louis, Kevin</v>
          </cell>
          <cell r="C1108" t="str">
            <v>EXP</v>
          </cell>
        </row>
        <row r="1109">
          <cell r="B1109" t="str">
            <v>Pierre-Paul, Jason</v>
          </cell>
          <cell r="C1109" t="str">
            <v>MON</v>
          </cell>
        </row>
        <row r="1110">
          <cell r="B1110" t="str">
            <v>Pineiro, Eddy</v>
          </cell>
          <cell r="C1110" t="str">
            <v>Draft</v>
          </cell>
        </row>
        <row r="1111">
          <cell r="B1111" t="str">
            <v>Pinion, Bradley</v>
          </cell>
          <cell r="C1111" t="str">
            <v>LAC</v>
          </cell>
        </row>
        <row r="1112">
          <cell r="B1112" t="str">
            <v>Pipkins, Trey</v>
          </cell>
          <cell r="C1112" t="str">
            <v>Draft</v>
          </cell>
        </row>
        <row r="1113">
          <cell r="B1113" t="str">
            <v>Pocic, Ethan</v>
          </cell>
          <cell r="C1113" t="str">
            <v>LON</v>
          </cell>
        </row>
        <row r="1114">
          <cell r="B1114" t="str">
            <v>Poe, Dontari</v>
          </cell>
          <cell r="C1114" t="str">
            <v>MON</v>
          </cell>
        </row>
        <row r="1115">
          <cell r="B1115" t="str">
            <v>Pollard, Tony</v>
          </cell>
          <cell r="C1115" t="str">
            <v>Draft</v>
          </cell>
        </row>
        <row r="1116">
          <cell r="B1116" t="str">
            <v>Poole, Brian</v>
          </cell>
          <cell r="C1116" t="str">
            <v>GR</v>
          </cell>
        </row>
        <row r="1117">
          <cell r="B1117" t="str">
            <v>Pope, Troymaine</v>
          </cell>
          <cell r="C1117" t="str">
            <v>Draft</v>
          </cell>
        </row>
        <row r="1118">
          <cell r="B1118" t="str">
            <v>Pouncey, Maurkice</v>
          </cell>
          <cell r="C1118" t="str">
            <v>LAC</v>
          </cell>
        </row>
        <row r="1119">
          <cell r="B1119" t="str">
            <v>Powell, Bilal</v>
          </cell>
          <cell r="C1119" t="str">
            <v>PHO</v>
          </cell>
        </row>
        <row r="1120">
          <cell r="B1120" t="str">
            <v>Poyer, Jordan</v>
          </cell>
          <cell r="C1120" t="str">
            <v>STL</v>
          </cell>
        </row>
        <row r="1121">
          <cell r="B1121" t="str">
            <v>Prater, Matt</v>
          </cell>
          <cell r="C1121" t="str">
            <v>MON</v>
          </cell>
        </row>
        <row r="1122">
          <cell r="B1122" t="str">
            <v>Pratt, Germaine</v>
          </cell>
          <cell r="C1122" t="str">
            <v>Draft</v>
          </cell>
        </row>
        <row r="1123">
          <cell r="B1123" t="str">
            <v>Prescott, Dak</v>
          </cell>
          <cell r="C1123" t="str">
            <v>OAK</v>
          </cell>
        </row>
        <row r="1124">
          <cell r="B1124" t="str">
            <v>Price, Billy</v>
          </cell>
          <cell r="C1124" t="str">
            <v>DAD</v>
          </cell>
        </row>
        <row r="1125">
          <cell r="B1125" t="str">
            <v>Prince, Isaiah</v>
          </cell>
          <cell r="C1125" t="str">
            <v>Draft</v>
          </cell>
        </row>
        <row r="1126">
          <cell r="B1126" t="str">
            <v>Pringle, Byron</v>
          </cell>
          <cell r="C1126" t="str">
            <v>Draft</v>
          </cell>
        </row>
        <row r="1127">
          <cell r="B1127" t="str">
            <v>Prosise, C.J.</v>
          </cell>
          <cell r="C1127" t="str">
            <v>SHR</v>
          </cell>
        </row>
        <row r="1128">
          <cell r="B1128" t="str">
            <v>Pruitt, MyCole</v>
          </cell>
          <cell r="C1128" t="str">
            <v>GB</v>
          </cell>
        </row>
        <row r="1129">
          <cell r="B1129" t="str">
            <v>Pryor, Matt</v>
          </cell>
          <cell r="C1129" t="str">
            <v>Draft</v>
          </cell>
        </row>
        <row r="1130">
          <cell r="B1130" t="str">
            <v>Pugh, Justin</v>
          </cell>
          <cell r="C1130" t="str">
            <v>DAL</v>
          </cell>
        </row>
        <row r="1131">
          <cell r="B1131" t="str">
            <v>Pulley, Spencer</v>
          </cell>
          <cell r="C1131" t="str">
            <v>TB</v>
          </cell>
        </row>
        <row r="1132">
          <cell r="B1132" t="str">
            <v>Purcell, Mike</v>
          </cell>
          <cell r="C1132" t="str">
            <v>Draft</v>
          </cell>
        </row>
        <row r="1133">
          <cell r="B1133" t="str">
            <v>Quessenberry, David</v>
          </cell>
          <cell r="C1133" t="str">
            <v>Draft</v>
          </cell>
        </row>
        <row r="1134">
          <cell r="B1134" t="str">
            <v>Quessenberry, Scott</v>
          </cell>
          <cell r="C1134" t="str">
            <v>HOU</v>
          </cell>
        </row>
        <row r="1135">
          <cell r="B1135" t="str">
            <v>Quinn, Robert</v>
          </cell>
          <cell r="C1135" t="str">
            <v>HOU</v>
          </cell>
        </row>
        <row r="1136">
          <cell r="B1136" t="str">
            <v>Quinn, Trey</v>
          </cell>
          <cell r="C1136" t="str">
            <v>STL</v>
          </cell>
        </row>
        <row r="1137">
          <cell r="B1137" t="str">
            <v>Qvale, Brent</v>
          </cell>
          <cell r="C1137" t="str">
            <v>LAM</v>
          </cell>
        </row>
        <row r="1138">
          <cell r="B1138" t="str">
            <v>Ragland, Reggie</v>
          </cell>
          <cell r="C1138" t="str">
            <v>GB</v>
          </cell>
        </row>
        <row r="1139">
          <cell r="B1139" t="str">
            <v>Ragnow, Frank</v>
          </cell>
          <cell r="C1139" t="str">
            <v>MON</v>
          </cell>
        </row>
        <row r="1140">
          <cell r="B1140" t="str">
            <v>Ramczyk, Ryan</v>
          </cell>
          <cell r="C1140" t="str">
            <v>MON</v>
          </cell>
        </row>
        <row r="1141">
          <cell r="B1141" t="str">
            <v>Ramsey, Jalen</v>
          </cell>
          <cell r="C1141" t="str">
            <v>DAD</v>
          </cell>
        </row>
        <row r="1142">
          <cell r="B1142" t="str">
            <v>Randall, Damarious</v>
          </cell>
          <cell r="C1142" t="str">
            <v>LON</v>
          </cell>
        </row>
        <row r="1143">
          <cell r="B1143" t="str">
            <v>Rankin, Martinas</v>
          </cell>
          <cell r="C1143" t="str">
            <v>EXP</v>
          </cell>
        </row>
        <row r="1144">
          <cell r="B1144" t="str">
            <v>Rankins, Sheldon</v>
          </cell>
          <cell r="C1144" t="str">
            <v>SHR</v>
          </cell>
        </row>
        <row r="1145">
          <cell r="B1145" t="str">
            <v>Rapp, Taylor</v>
          </cell>
          <cell r="C1145" t="str">
            <v>Draft</v>
          </cell>
        </row>
        <row r="1146">
          <cell r="B1146" t="str">
            <v>Ratley, Damion</v>
          </cell>
          <cell r="C1146" t="str">
            <v>Draft</v>
          </cell>
        </row>
        <row r="1147">
          <cell r="B1147" t="str">
            <v>Raymond, Kalif</v>
          </cell>
          <cell r="C1147" t="str">
            <v>Draft</v>
          </cell>
        </row>
        <row r="1148">
          <cell r="B1148" t="str">
            <v>Reader, D.J.</v>
          </cell>
          <cell r="C1148" t="str">
            <v>GB</v>
          </cell>
        </row>
        <row r="1149">
          <cell r="B1149" t="str">
            <v>Reaves, Jeremy</v>
          </cell>
          <cell r="C1149" t="str">
            <v>Draft</v>
          </cell>
        </row>
        <row r="1150">
          <cell r="B1150" t="str">
            <v>Reddick, Haason</v>
          </cell>
          <cell r="C1150" t="str">
            <v>EXP</v>
          </cell>
        </row>
        <row r="1151">
          <cell r="B1151" t="str">
            <v>Redmond, Alex</v>
          </cell>
          <cell r="C1151" t="str">
            <v>CLE</v>
          </cell>
        </row>
        <row r="1152">
          <cell r="B1152" t="str">
            <v>Redmond, Will</v>
          </cell>
          <cell r="C1152" t="str">
            <v>Draft</v>
          </cell>
        </row>
        <row r="1153">
          <cell r="B1153" t="str">
            <v>Redwine, Sheldrick</v>
          </cell>
          <cell r="C1153" t="str">
            <v>Draft</v>
          </cell>
        </row>
        <row r="1154">
          <cell r="B1154" t="str">
            <v>Reed, Brooks</v>
          </cell>
          <cell r="C1154" t="str">
            <v>HAM</v>
          </cell>
        </row>
        <row r="1155">
          <cell r="B1155" t="str">
            <v>Reed, Chris</v>
          </cell>
          <cell r="C1155" t="str">
            <v>EXP</v>
          </cell>
        </row>
        <row r="1156">
          <cell r="B1156" t="str">
            <v>Reed, D.J.</v>
          </cell>
          <cell r="C1156" t="str">
            <v>PHI</v>
          </cell>
        </row>
        <row r="1157">
          <cell r="B1157" t="str">
            <v>Reed, Jarran</v>
          </cell>
          <cell r="C1157" t="str">
            <v>DAD</v>
          </cell>
        </row>
        <row r="1158">
          <cell r="B1158" t="str">
            <v>Reed, Malik</v>
          </cell>
          <cell r="C1158" t="str">
            <v>Draft</v>
          </cell>
        </row>
        <row r="1159">
          <cell r="B1159" t="str">
            <v>Reeder, Troy</v>
          </cell>
          <cell r="C1159" t="str">
            <v>Draft</v>
          </cell>
        </row>
        <row r="1160">
          <cell r="B1160" t="str">
            <v>Reeves-Maybin, Jalen</v>
          </cell>
          <cell r="C1160" t="str">
            <v>NOV</v>
          </cell>
        </row>
        <row r="1161">
          <cell r="B1161" t="str">
            <v>Reid, Caraun</v>
          </cell>
          <cell r="C1161" t="str">
            <v>SEA</v>
          </cell>
        </row>
        <row r="1162">
          <cell r="B1162" t="str">
            <v>Reid, Eric</v>
          </cell>
          <cell r="C1162" t="str">
            <v>HAM</v>
          </cell>
        </row>
        <row r="1163">
          <cell r="B1163" t="str">
            <v>Reid, Justin</v>
          </cell>
          <cell r="C1163" t="str">
            <v>CAR</v>
          </cell>
        </row>
        <row r="1164">
          <cell r="B1164" t="str">
            <v>Reiff, Riley</v>
          </cell>
          <cell r="C1164" t="str">
            <v>SEA</v>
          </cell>
        </row>
        <row r="1165">
          <cell r="B1165" t="str">
            <v>Reiter, Austin</v>
          </cell>
          <cell r="C1165" t="str">
            <v>PHO</v>
          </cell>
        </row>
        <row r="1166">
          <cell r="B1166" t="str">
            <v>Remmers, Mike</v>
          </cell>
          <cell r="C1166" t="str">
            <v>DAL</v>
          </cell>
        </row>
        <row r="1167">
          <cell r="B1167" t="str">
            <v>Renfrow, Hunter</v>
          </cell>
          <cell r="C1167" t="str">
            <v>Draft</v>
          </cell>
        </row>
        <row r="1168">
          <cell r="B1168" t="str">
            <v>Reynolds, Josh</v>
          </cell>
          <cell r="C1168" t="str">
            <v>HOU</v>
          </cell>
        </row>
        <row r="1169">
          <cell r="B1169" t="str">
            <v>Reynolds, LaRoy</v>
          </cell>
          <cell r="C1169" t="str">
            <v>TB</v>
          </cell>
        </row>
        <row r="1170">
          <cell r="B1170" t="str">
            <v>Rhodes, Xavier</v>
          </cell>
          <cell r="C1170" t="str">
            <v>LAC</v>
          </cell>
        </row>
        <row r="1171">
          <cell r="B1171" t="str">
            <v>Ricard, Patrick</v>
          </cell>
          <cell r="C1171" t="str">
            <v>STL</v>
          </cell>
        </row>
        <row r="1172">
          <cell r="B1172" t="str">
            <v>Richard, Jalen</v>
          </cell>
          <cell r="C1172" t="str">
            <v>EXP</v>
          </cell>
        </row>
        <row r="1173">
          <cell r="B1173" t="str">
            <v>Richardson Jr, Will</v>
          </cell>
          <cell r="C1173" t="str">
            <v>Draft</v>
          </cell>
        </row>
        <row r="1174">
          <cell r="B1174" t="str">
            <v>Richardson, Paul</v>
          </cell>
          <cell r="C1174" t="str">
            <v>STL</v>
          </cell>
        </row>
        <row r="1175">
          <cell r="B1175" t="str">
            <v>Richardson, Sheldon</v>
          </cell>
          <cell r="C1175" t="str">
            <v>EXP</v>
          </cell>
        </row>
        <row r="1176">
          <cell r="B1176" t="str">
            <v>Richburg, Weston</v>
          </cell>
          <cell r="C1176" t="str">
            <v>GB</v>
          </cell>
        </row>
        <row r="1177">
          <cell r="B1177" t="str">
            <v>Ridgeway, Hassan</v>
          </cell>
          <cell r="C1177" t="str">
            <v>DAD</v>
          </cell>
        </row>
        <row r="1178">
          <cell r="B1178" t="str">
            <v>Ridley, Calvin</v>
          </cell>
          <cell r="C1178" t="str">
            <v>LAM</v>
          </cell>
        </row>
        <row r="1179">
          <cell r="B1179" t="str">
            <v>Riley, Curtis</v>
          </cell>
          <cell r="C1179" t="str">
            <v>PHO</v>
          </cell>
        </row>
        <row r="1180">
          <cell r="B1180" t="str">
            <v>Riley, Duke</v>
          </cell>
          <cell r="C1180" t="str">
            <v>STL</v>
          </cell>
        </row>
        <row r="1181">
          <cell r="B1181" t="str">
            <v>Risner, Dalton</v>
          </cell>
          <cell r="C1181" t="str">
            <v>Draft</v>
          </cell>
        </row>
        <row r="1182">
          <cell r="B1182" t="str">
            <v>Rivers, Philip</v>
          </cell>
          <cell r="C1182" t="str">
            <v>LAC</v>
          </cell>
        </row>
        <row r="1183">
          <cell r="B1183" t="str">
            <v>Roberson, Derick</v>
          </cell>
          <cell r="C1183" t="str">
            <v>Draft</v>
          </cell>
        </row>
        <row r="1184">
          <cell r="B1184" t="str">
            <v>Roberts, Andre</v>
          </cell>
          <cell r="C1184" t="str">
            <v>DAD</v>
          </cell>
        </row>
        <row r="1185">
          <cell r="B1185" t="str">
            <v>Roberts, Darryl</v>
          </cell>
          <cell r="C1185" t="str">
            <v>OKL</v>
          </cell>
        </row>
        <row r="1186">
          <cell r="B1186" t="str">
            <v>Roberts, Elandon</v>
          </cell>
          <cell r="C1186" t="str">
            <v>OKL</v>
          </cell>
        </row>
        <row r="1187">
          <cell r="B1187" t="str">
            <v>Roberts, Seth</v>
          </cell>
          <cell r="C1187" t="str">
            <v>HAM</v>
          </cell>
        </row>
        <row r="1188">
          <cell r="B1188" t="str">
            <v>Robertson, Craig</v>
          </cell>
          <cell r="C1188" t="str">
            <v>LAC</v>
          </cell>
        </row>
        <row r="1189">
          <cell r="B1189" t="str">
            <v>Robertson-Harris, Roy</v>
          </cell>
          <cell r="C1189" t="str">
            <v>EXP</v>
          </cell>
        </row>
        <row r="1190">
          <cell r="B1190" t="str">
            <v>Robey-Coleman, Nickell</v>
          </cell>
          <cell r="C1190" t="str">
            <v>DAL</v>
          </cell>
        </row>
        <row r="1191">
          <cell r="B1191" t="str">
            <v>Robinson, Allen</v>
          </cell>
          <cell r="C1191" t="str">
            <v>MON</v>
          </cell>
        </row>
        <row r="1192">
          <cell r="B1192" t="str">
            <v>Robinson, A'Shawn</v>
          </cell>
          <cell r="C1192" t="str">
            <v>NYJ</v>
          </cell>
        </row>
        <row r="1193">
          <cell r="B1193" t="str">
            <v>Robinson, Cam</v>
          </cell>
          <cell r="C1193" t="str">
            <v>STL</v>
          </cell>
        </row>
        <row r="1194">
          <cell r="B1194" t="str">
            <v>Robinson, Demarcus</v>
          </cell>
          <cell r="C1194" t="str">
            <v>LAC</v>
          </cell>
        </row>
        <row r="1195">
          <cell r="B1195" t="str">
            <v>Robinson, Greg</v>
          </cell>
          <cell r="C1195" t="str">
            <v>PHI</v>
          </cell>
        </row>
        <row r="1196">
          <cell r="B1196" t="str">
            <v>Robinson, Patrick</v>
          </cell>
          <cell r="C1196" t="str">
            <v>STL</v>
          </cell>
        </row>
        <row r="1197">
          <cell r="B1197" t="str">
            <v>Roby, Bradley</v>
          </cell>
          <cell r="C1197" t="str">
            <v>LAM</v>
          </cell>
        </row>
        <row r="1198">
          <cell r="B1198" t="str">
            <v>Rochell, Isaac</v>
          </cell>
          <cell r="C1198" t="str">
            <v>GR</v>
          </cell>
        </row>
        <row r="1199">
          <cell r="B1199" t="str">
            <v>Rodgers, Aaron</v>
          </cell>
          <cell r="C1199" t="str">
            <v>NYJ</v>
          </cell>
        </row>
        <row r="1200">
          <cell r="B1200" t="str">
            <v>Rodgers, Jake</v>
          </cell>
          <cell r="C1200" t="str">
            <v>Draft</v>
          </cell>
        </row>
        <row r="1201">
          <cell r="B1201" t="str">
            <v>Roethlisberger, Ben</v>
          </cell>
          <cell r="C1201" t="str">
            <v>STL</v>
          </cell>
        </row>
        <row r="1202">
          <cell r="B1202" t="str">
            <v>Rogers, Chester</v>
          </cell>
          <cell r="C1202" t="str">
            <v>CLE</v>
          </cell>
        </row>
        <row r="1203">
          <cell r="B1203" t="str">
            <v>Rosas, Aldrick</v>
          </cell>
          <cell r="C1203" t="str">
            <v>NOV</v>
          </cell>
        </row>
        <row r="1204">
          <cell r="B1204" t="str">
            <v>Rosen, Josh</v>
          </cell>
          <cell r="C1204" t="str">
            <v>DAD</v>
          </cell>
        </row>
        <row r="1205">
          <cell r="B1205" t="str">
            <v>Ross, John</v>
          </cell>
          <cell r="C1205" t="str">
            <v>NYJ</v>
          </cell>
        </row>
        <row r="1206">
          <cell r="B1206" t="str">
            <v>Roullier, Chase</v>
          </cell>
          <cell r="C1206" t="str">
            <v>NYJ</v>
          </cell>
        </row>
        <row r="1207">
          <cell r="B1207" t="str">
            <v>Rowe, Eric</v>
          </cell>
          <cell r="C1207" t="str">
            <v>CAR</v>
          </cell>
        </row>
        <row r="1208">
          <cell r="B1208" t="str">
            <v>Rudolph, Kyle</v>
          </cell>
          <cell r="C1208" t="str">
            <v>MON</v>
          </cell>
        </row>
        <row r="1209">
          <cell r="B1209" t="str">
            <v>Rudolph, Mason</v>
          </cell>
          <cell r="C1209" t="str">
            <v>Draft</v>
          </cell>
        </row>
        <row r="1210">
          <cell r="B1210" t="str">
            <v>Rush, Anthony</v>
          </cell>
          <cell r="C1210" t="str">
            <v>Draft</v>
          </cell>
        </row>
        <row r="1211">
          <cell r="B1211" t="str">
            <v>Rush, Cooper</v>
          </cell>
          <cell r="C1211" t="str">
            <v>DAL</v>
          </cell>
        </row>
        <row r="1212">
          <cell r="B1212" t="str">
            <v>Russell, Dontavius</v>
          </cell>
          <cell r="C1212" t="str">
            <v>Draft</v>
          </cell>
        </row>
        <row r="1213">
          <cell r="B1213" t="str">
            <v>Ryan, Logan</v>
          </cell>
          <cell r="C1213" t="str">
            <v>DAL</v>
          </cell>
        </row>
        <row r="1214">
          <cell r="B1214" t="str">
            <v>Ryan, Matt</v>
          </cell>
          <cell r="C1214" t="str">
            <v>NOS</v>
          </cell>
        </row>
        <row r="1215">
          <cell r="B1215" t="str">
            <v>Saffold, Rodger</v>
          </cell>
          <cell r="C1215" t="str">
            <v>DAD</v>
          </cell>
        </row>
        <row r="1216">
          <cell r="B1216" t="str">
            <v>Sambrailo, Ty</v>
          </cell>
          <cell r="C1216" t="str">
            <v>DAL</v>
          </cell>
        </row>
        <row r="1217">
          <cell r="B1217" t="str">
            <v>Samia, Dru</v>
          </cell>
          <cell r="C1217" t="str">
            <v>Draft</v>
          </cell>
        </row>
        <row r="1218">
          <cell r="B1218" t="str">
            <v>Sample, Drew</v>
          </cell>
          <cell r="C1218" t="str">
            <v>Draft</v>
          </cell>
        </row>
        <row r="1219">
          <cell r="B1219" t="str">
            <v>Samuel, Curtis</v>
          </cell>
          <cell r="C1219" t="str">
            <v>EXP</v>
          </cell>
        </row>
        <row r="1220">
          <cell r="B1220" t="str">
            <v>Samuel, Deebo</v>
          </cell>
          <cell r="C1220" t="str">
            <v>Draft</v>
          </cell>
        </row>
        <row r="1221">
          <cell r="B1221" t="str">
            <v>Samuels, Jaylen</v>
          </cell>
          <cell r="C1221" t="str">
            <v>EXP</v>
          </cell>
        </row>
        <row r="1222">
          <cell r="B1222" t="str">
            <v>Sanchez, Rigoberto</v>
          </cell>
          <cell r="C1222" t="str">
            <v>STL</v>
          </cell>
        </row>
        <row r="1223">
          <cell r="B1223" t="str">
            <v>Sanders, Emmanuel</v>
          </cell>
          <cell r="C1223" t="str">
            <v>EXP</v>
          </cell>
        </row>
        <row r="1224">
          <cell r="B1224" t="str">
            <v>Sanders, Jason</v>
          </cell>
          <cell r="C1224" t="str">
            <v>DAL</v>
          </cell>
        </row>
        <row r="1225">
          <cell r="B1225" t="str">
            <v>Sanders, Miles</v>
          </cell>
          <cell r="C1225" t="str">
            <v>Draft</v>
          </cell>
        </row>
        <row r="1226">
          <cell r="B1226" t="str">
            <v>Sanu, Mohamed</v>
          </cell>
          <cell r="C1226" t="str">
            <v>SLC</v>
          </cell>
        </row>
        <row r="1227">
          <cell r="B1227" t="str">
            <v>Saunders, Khalen</v>
          </cell>
          <cell r="C1227" t="str">
            <v>Draft</v>
          </cell>
        </row>
        <row r="1228">
          <cell r="B1228" t="str">
            <v>Savage, Darnell</v>
          </cell>
          <cell r="C1228" t="str">
            <v>Draft</v>
          </cell>
        </row>
        <row r="1229">
          <cell r="B1229" t="str">
            <v>Scarbrough, Bo</v>
          </cell>
          <cell r="C1229" t="str">
            <v>Draft</v>
          </cell>
        </row>
        <row r="1230">
          <cell r="B1230" t="str">
            <v>Scarlett, Brennan</v>
          </cell>
          <cell r="C1230" t="str">
            <v>SLC</v>
          </cell>
        </row>
        <row r="1231">
          <cell r="B1231" t="str">
            <v>Scharping, Max</v>
          </cell>
          <cell r="C1231" t="str">
            <v>Draft</v>
          </cell>
        </row>
        <row r="1232">
          <cell r="B1232" t="str">
            <v>Schaub, Matt</v>
          </cell>
          <cell r="C1232" t="str">
            <v>PHI</v>
          </cell>
        </row>
        <row r="1233">
          <cell r="B1233" t="str">
            <v>Scherff, Brandon</v>
          </cell>
          <cell r="C1233" t="str">
            <v>SHR</v>
          </cell>
        </row>
        <row r="1234">
          <cell r="B1234" t="str">
            <v>Schlottmann, Austin</v>
          </cell>
          <cell r="C1234" t="str">
            <v>Draft</v>
          </cell>
        </row>
        <row r="1235">
          <cell r="B1235" t="str">
            <v>Schobert, Joe</v>
          </cell>
          <cell r="C1235" t="str">
            <v>DET</v>
          </cell>
        </row>
        <row r="1236">
          <cell r="B1236" t="str">
            <v>Schofield, Michael</v>
          </cell>
          <cell r="C1236" t="str">
            <v>PHI</v>
          </cell>
        </row>
        <row r="1237">
          <cell r="B1237" t="str">
            <v>Schultz, Dalton</v>
          </cell>
          <cell r="C1237" t="str">
            <v>GR</v>
          </cell>
        </row>
        <row r="1238">
          <cell r="B1238" t="str">
            <v>Schwartz, Mitchell</v>
          </cell>
          <cell r="C1238" t="str">
            <v>OKL</v>
          </cell>
        </row>
        <row r="1239">
          <cell r="B1239" t="str">
            <v>Schweitzer, Wes</v>
          </cell>
          <cell r="C1239" t="str">
            <v>SC</v>
          </cell>
        </row>
        <row r="1240">
          <cell r="B1240" t="str">
            <v>Scott, Boston</v>
          </cell>
          <cell r="C1240" t="str">
            <v>EXP</v>
          </cell>
        </row>
        <row r="1241">
          <cell r="B1241" t="str">
            <v>Scott, J.K.</v>
          </cell>
          <cell r="C1241" t="str">
            <v>LAM</v>
          </cell>
        </row>
        <row r="1242">
          <cell r="B1242" t="str">
            <v>Scott, Trent</v>
          </cell>
          <cell r="C1242" t="str">
            <v>EXP</v>
          </cell>
        </row>
        <row r="1243">
          <cell r="B1243" t="str">
            <v>Seals-Jones, Ricky</v>
          </cell>
          <cell r="C1243" t="str">
            <v>NYJ</v>
          </cell>
        </row>
        <row r="1244">
          <cell r="B1244" t="str">
            <v>Seibert, Austin</v>
          </cell>
          <cell r="C1244" t="str">
            <v>Draft</v>
          </cell>
        </row>
        <row r="1245">
          <cell r="B1245" t="str">
            <v>Sendejo, Andrew</v>
          </cell>
          <cell r="C1245" t="str">
            <v>HAM</v>
          </cell>
        </row>
        <row r="1246">
          <cell r="B1246" t="str">
            <v>Sensabaugh, Coty</v>
          </cell>
          <cell r="C1246" t="str">
            <v>OKL</v>
          </cell>
        </row>
        <row r="1247">
          <cell r="B1247" t="str">
            <v>Settle, Tim</v>
          </cell>
          <cell r="C1247" t="str">
            <v>STL</v>
          </cell>
        </row>
        <row r="1248">
          <cell r="B1248" t="str">
            <v>Seumalo, Isaac</v>
          </cell>
          <cell r="C1248" t="str">
            <v>NOS</v>
          </cell>
        </row>
        <row r="1249">
          <cell r="B1249" t="str">
            <v>Shaheen, Adam</v>
          </cell>
          <cell r="C1249" t="str">
            <v>TB</v>
          </cell>
        </row>
        <row r="1250">
          <cell r="B1250" t="str">
            <v>Sharpe, David</v>
          </cell>
          <cell r="C1250" t="str">
            <v>EXP</v>
          </cell>
        </row>
        <row r="1251">
          <cell r="B1251" t="str">
            <v>Sharpe, Tajae</v>
          </cell>
          <cell r="C1251" t="str">
            <v>SHR</v>
          </cell>
        </row>
        <row r="1252">
          <cell r="B1252" t="str">
            <v>Shatley, Tyler</v>
          </cell>
          <cell r="C1252" t="str">
            <v>OKL</v>
          </cell>
        </row>
        <row r="1253">
          <cell r="B1253" t="str">
            <v>Sheard, Jabaal</v>
          </cell>
          <cell r="C1253" t="str">
            <v>EXP</v>
          </cell>
        </row>
        <row r="1254">
          <cell r="B1254" t="str">
            <v>Sheffield, Kendall</v>
          </cell>
          <cell r="C1254" t="str">
            <v>Draft</v>
          </cell>
        </row>
        <row r="1255">
          <cell r="B1255" t="str">
            <v>Shell, Brandon</v>
          </cell>
          <cell r="C1255" t="str">
            <v>TB</v>
          </cell>
        </row>
        <row r="1256">
          <cell r="B1256" t="str">
            <v>Shelton, Coleman</v>
          </cell>
          <cell r="C1256" t="str">
            <v>Draft</v>
          </cell>
        </row>
        <row r="1257">
          <cell r="B1257" t="str">
            <v>Shelton, Danny</v>
          </cell>
          <cell r="C1257" t="str">
            <v>NE</v>
          </cell>
        </row>
        <row r="1258">
          <cell r="B1258" t="str">
            <v>Shepard, Sterling</v>
          </cell>
          <cell r="C1258" t="str">
            <v>NOS</v>
          </cell>
        </row>
        <row r="1259">
          <cell r="B1259" t="str">
            <v>Shepherd, Darrius</v>
          </cell>
          <cell r="C1259" t="str">
            <v>Draft</v>
          </cell>
        </row>
        <row r="1260">
          <cell r="B1260" t="str">
            <v>Shepherd, Nathan</v>
          </cell>
          <cell r="C1260" t="str">
            <v>GB</v>
          </cell>
        </row>
        <row r="1261">
          <cell r="B1261" t="str">
            <v>Sherman, Anthony</v>
          </cell>
          <cell r="C1261" t="str">
            <v>NE</v>
          </cell>
        </row>
        <row r="1262">
          <cell r="B1262" t="str">
            <v>Sherman, Richard</v>
          </cell>
          <cell r="C1262" t="str">
            <v>GR</v>
          </cell>
        </row>
        <row r="1263">
          <cell r="B1263" t="str">
            <v>Shipley, A.Q.</v>
          </cell>
          <cell r="C1263" t="str">
            <v>NOV</v>
          </cell>
        </row>
        <row r="1264">
          <cell r="B1264" t="str">
            <v>Sieler, Zach</v>
          </cell>
          <cell r="C1264" t="str">
            <v>Draft</v>
          </cell>
        </row>
        <row r="1265">
          <cell r="B1265" t="str">
            <v>Siemian, Trevor</v>
          </cell>
          <cell r="C1265" t="str">
            <v>SC</v>
          </cell>
        </row>
        <row r="1266">
          <cell r="B1266" t="str">
            <v>Simmons, Jeffery</v>
          </cell>
          <cell r="C1266" t="str">
            <v>Draft</v>
          </cell>
        </row>
        <row r="1267">
          <cell r="B1267" t="str">
            <v>Simmons, Justin</v>
          </cell>
          <cell r="C1267" t="str">
            <v>DAL</v>
          </cell>
        </row>
        <row r="1268">
          <cell r="B1268" t="str">
            <v>Simon, John</v>
          </cell>
          <cell r="C1268" t="str">
            <v>MON</v>
          </cell>
        </row>
        <row r="1269">
          <cell r="B1269" t="str">
            <v>Sims, LeShaun</v>
          </cell>
          <cell r="C1269" t="str">
            <v>NYJ</v>
          </cell>
        </row>
        <row r="1270">
          <cell r="B1270" t="str">
            <v>Sims, Steven</v>
          </cell>
          <cell r="C1270" t="str">
            <v>Draft</v>
          </cell>
        </row>
        <row r="1271">
          <cell r="B1271" t="str">
            <v>Singletary, Devin</v>
          </cell>
          <cell r="C1271" t="str">
            <v>Draft</v>
          </cell>
        </row>
        <row r="1272">
          <cell r="B1272" t="str">
            <v>Skipper, Dan</v>
          </cell>
          <cell r="C1272" t="str">
            <v>Draft</v>
          </cell>
        </row>
        <row r="1273">
          <cell r="B1273" t="str">
            <v>Skipper, Tuzar</v>
          </cell>
          <cell r="C1273" t="str">
            <v>Draft</v>
          </cell>
        </row>
        <row r="1274">
          <cell r="B1274" t="str">
            <v>Skrine, Buster</v>
          </cell>
          <cell r="C1274" t="str">
            <v>TB</v>
          </cell>
        </row>
        <row r="1275">
          <cell r="B1275" t="str">
            <v>Skule, Justin</v>
          </cell>
          <cell r="C1275" t="str">
            <v>Draft</v>
          </cell>
        </row>
        <row r="1276">
          <cell r="B1276" t="str">
            <v>Skura, Matt</v>
          </cell>
          <cell r="C1276" t="str">
            <v>OAK</v>
          </cell>
        </row>
        <row r="1277">
          <cell r="B1277" t="str">
            <v>Slay, Darius</v>
          </cell>
          <cell r="C1277" t="str">
            <v>HOU</v>
          </cell>
        </row>
        <row r="1278">
          <cell r="B1278" t="str">
            <v>Slayton, Darius</v>
          </cell>
          <cell r="C1278" t="str">
            <v>Draft</v>
          </cell>
        </row>
        <row r="1279">
          <cell r="B1279" t="str">
            <v>Slye, Joey</v>
          </cell>
          <cell r="C1279" t="str">
            <v>Draft</v>
          </cell>
        </row>
        <row r="1280">
          <cell r="B1280" t="str">
            <v>Smart, Tanzel</v>
          </cell>
          <cell r="C1280" t="str">
            <v>EXP</v>
          </cell>
        </row>
        <row r="1281">
          <cell r="B1281" t="str">
            <v>Smith, Andre L</v>
          </cell>
          <cell r="C1281" t="str">
            <v>LAC</v>
          </cell>
        </row>
        <row r="1282">
          <cell r="B1282" t="str">
            <v>Smith, Andre D</v>
          </cell>
          <cell r="C1282" t="str">
            <v>OAK</v>
          </cell>
        </row>
        <row r="1283">
          <cell r="B1283" t="str">
            <v>Smith, Braden</v>
          </cell>
          <cell r="C1283" t="str">
            <v>SHR</v>
          </cell>
        </row>
        <row r="1284">
          <cell r="B1284" t="str">
            <v>Smith, Cameron</v>
          </cell>
          <cell r="C1284" t="str">
            <v>Draft</v>
          </cell>
        </row>
        <row r="1285">
          <cell r="B1285" t="str">
            <v>Smith, Devin</v>
          </cell>
          <cell r="C1285" t="str">
            <v>Draft</v>
          </cell>
        </row>
        <row r="1286">
          <cell r="B1286" t="str">
            <v>Smith, Donovan</v>
          </cell>
          <cell r="C1286" t="str">
            <v>PHI</v>
          </cell>
        </row>
        <row r="1287">
          <cell r="B1287" t="str">
            <v>Smith, Eric</v>
          </cell>
          <cell r="C1287" t="str">
            <v>Draft</v>
          </cell>
        </row>
        <row r="1288">
          <cell r="B1288" t="str">
            <v>Smith, Geno</v>
          </cell>
          <cell r="C1288" t="str">
            <v>PHO</v>
          </cell>
        </row>
        <row r="1289">
          <cell r="B1289" t="str">
            <v>Smith, Harrison</v>
          </cell>
          <cell r="C1289" t="str">
            <v>NOV</v>
          </cell>
        </row>
        <row r="1290">
          <cell r="B1290" t="str">
            <v>Smith, Irv</v>
          </cell>
          <cell r="C1290" t="str">
            <v>Draft</v>
          </cell>
        </row>
        <row r="1291">
          <cell r="B1291" t="str">
            <v>Smith, Ito</v>
          </cell>
          <cell r="C1291" t="str">
            <v>EXP</v>
          </cell>
        </row>
        <row r="1292">
          <cell r="B1292" t="str">
            <v>Smith, Jaylon</v>
          </cell>
          <cell r="C1292" t="str">
            <v>EXP</v>
          </cell>
        </row>
        <row r="1293">
          <cell r="B1293" t="str">
            <v>Smith, Jimmy</v>
          </cell>
          <cell r="C1293" t="str">
            <v>GR</v>
          </cell>
        </row>
        <row r="1294">
          <cell r="B1294" t="str">
            <v>Smith, Jonnu</v>
          </cell>
          <cell r="C1294" t="str">
            <v>PHO</v>
          </cell>
        </row>
        <row r="1295">
          <cell r="B1295" t="str">
            <v>Smith, Kaden</v>
          </cell>
          <cell r="C1295" t="str">
            <v>Draft</v>
          </cell>
        </row>
        <row r="1296">
          <cell r="B1296" t="str">
            <v>Smith, Keith</v>
          </cell>
          <cell r="C1296" t="str">
            <v>OKL</v>
          </cell>
        </row>
        <row r="1297">
          <cell r="B1297" t="str">
            <v>Smith, Lee</v>
          </cell>
          <cell r="C1297" t="str">
            <v>SLC</v>
          </cell>
        </row>
        <row r="1298">
          <cell r="B1298" t="str">
            <v>Smith, Malcolm</v>
          </cell>
          <cell r="C1298" t="str">
            <v>NE</v>
          </cell>
        </row>
        <row r="1299">
          <cell r="B1299" t="str">
            <v>Smith, Preston</v>
          </cell>
          <cell r="C1299" t="str">
            <v>CLE</v>
          </cell>
        </row>
        <row r="1300">
          <cell r="B1300" t="str">
            <v>Smith, Roquan</v>
          </cell>
          <cell r="C1300" t="str">
            <v>CAR</v>
          </cell>
        </row>
        <row r="1301">
          <cell r="B1301" t="str">
            <v>Smith, Ryan</v>
          </cell>
          <cell r="C1301" t="str">
            <v>NOS</v>
          </cell>
        </row>
        <row r="1302">
          <cell r="B1302" t="str">
            <v>Smith, Tremon</v>
          </cell>
          <cell r="C1302" t="str">
            <v>SHR</v>
          </cell>
        </row>
        <row r="1303">
          <cell r="B1303" t="str">
            <v>Smith, Tre'Quan</v>
          </cell>
          <cell r="C1303" t="str">
            <v>GB</v>
          </cell>
        </row>
        <row r="1304">
          <cell r="B1304" t="str">
            <v>Smith, Tye</v>
          </cell>
          <cell r="C1304" t="str">
            <v>DAD</v>
          </cell>
        </row>
        <row r="1305">
          <cell r="B1305" t="str">
            <v>Smith, Tyron</v>
          </cell>
          <cell r="C1305" t="str">
            <v>DAD</v>
          </cell>
        </row>
        <row r="1306">
          <cell r="B1306" t="str">
            <v>Smith, Vyncint</v>
          </cell>
          <cell r="C1306" t="str">
            <v>Draft</v>
          </cell>
        </row>
        <row r="1307">
          <cell r="B1307" t="str">
            <v>Smith, Za'Darius</v>
          </cell>
          <cell r="C1307" t="str">
            <v>NOV</v>
          </cell>
        </row>
        <row r="1308">
          <cell r="B1308" t="str">
            <v>Smith-Schuster, JuJu</v>
          </cell>
          <cell r="C1308" t="str">
            <v>DET</v>
          </cell>
        </row>
        <row r="1309">
          <cell r="B1309" t="str">
            <v>Smoot, Dawuane</v>
          </cell>
          <cell r="C1309" t="str">
            <v>PHO</v>
          </cell>
        </row>
        <row r="1310">
          <cell r="B1310" t="str">
            <v>Smythe, Durham</v>
          </cell>
          <cell r="C1310" t="str">
            <v>PHI</v>
          </cell>
        </row>
        <row r="1311">
          <cell r="B1311" t="str">
            <v>Snead IV, Willie</v>
          </cell>
          <cell r="C1311" t="str">
            <v>NYJ</v>
          </cell>
        </row>
        <row r="1312">
          <cell r="B1312" t="str">
            <v>Snell, Benny</v>
          </cell>
          <cell r="C1312" t="str">
            <v>Draft</v>
          </cell>
        </row>
        <row r="1313">
          <cell r="B1313" t="str">
            <v>Solder, Nate</v>
          </cell>
          <cell r="C1313" t="str">
            <v>EXP</v>
          </cell>
        </row>
        <row r="1314">
          <cell r="B1314" t="str">
            <v>Sorensen, Daniel</v>
          </cell>
          <cell r="C1314" t="str">
            <v>TB</v>
          </cell>
        </row>
        <row r="1315">
          <cell r="B1315" t="str">
            <v>Spain, Quinton</v>
          </cell>
          <cell r="C1315" t="str">
            <v>NYJ</v>
          </cell>
        </row>
        <row r="1316">
          <cell r="B1316" t="str">
            <v>Speed, E.J.</v>
          </cell>
          <cell r="C1316" t="str">
            <v>Draft</v>
          </cell>
        </row>
        <row r="1317">
          <cell r="B1317" t="str">
            <v>Spence, Akeem</v>
          </cell>
          <cell r="C1317" t="str">
            <v>TB</v>
          </cell>
        </row>
        <row r="1318">
          <cell r="B1318" t="str">
            <v>Spencer, Diontae</v>
          </cell>
          <cell r="C1318" t="str">
            <v>Draft</v>
          </cell>
        </row>
        <row r="1319">
          <cell r="B1319" t="str">
            <v>Spillane, Robert</v>
          </cell>
          <cell r="C1319" t="str">
            <v>Draft</v>
          </cell>
        </row>
        <row r="1320">
          <cell r="B1320" t="str">
            <v>Sprinkle, Jeremy</v>
          </cell>
          <cell r="C1320" t="str">
            <v>LAM</v>
          </cell>
        </row>
        <row r="1321">
          <cell r="B1321" t="str">
            <v>Sproles, Darren</v>
          </cell>
          <cell r="C1321" t="str">
            <v>GB</v>
          </cell>
        </row>
        <row r="1322">
          <cell r="B1322" t="str">
            <v>Square, Damion</v>
          </cell>
          <cell r="C1322" t="str">
            <v>EXP</v>
          </cell>
        </row>
        <row r="1323">
          <cell r="B1323" t="str">
            <v>Stafford, Matthew</v>
          </cell>
          <cell r="C1323" t="str">
            <v>GB</v>
          </cell>
        </row>
        <row r="1324">
          <cell r="B1324" t="str">
            <v>Staley, Joe</v>
          </cell>
          <cell r="C1324" t="str">
            <v>EXP</v>
          </cell>
        </row>
        <row r="1325">
          <cell r="B1325" t="str">
            <v>Stanford, Julian</v>
          </cell>
          <cell r="C1325" t="str">
            <v>HOU</v>
          </cell>
        </row>
        <row r="1326">
          <cell r="B1326" t="str">
            <v>Stanley, Ronnie</v>
          </cell>
          <cell r="C1326" t="str">
            <v>LAM</v>
          </cell>
        </row>
        <row r="1327">
          <cell r="B1327" t="str">
            <v>Stephen, Shamar</v>
          </cell>
          <cell r="C1327" t="str">
            <v>NE</v>
          </cell>
        </row>
        <row r="1328">
          <cell r="B1328" t="str">
            <v>Stewart, Darian</v>
          </cell>
          <cell r="C1328" t="str">
            <v>OKL</v>
          </cell>
        </row>
        <row r="1329">
          <cell r="B1329" t="str">
            <v>Stewart, Grover</v>
          </cell>
          <cell r="C1329" t="str">
            <v>NOV</v>
          </cell>
        </row>
        <row r="1330">
          <cell r="B1330" t="str">
            <v>Stewart, M.J.</v>
          </cell>
          <cell r="C1330" t="str">
            <v>NOV</v>
          </cell>
        </row>
        <row r="1331">
          <cell r="B1331" t="str">
            <v>Stidham, Jarrett</v>
          </cell>
          <cell r="C1331" t="str">
            <v>Draft</v>
          </cell>
        </row>
        <row r="1332">
          <cell r="B1332" t="str">
            <v>Stills, Kenny</v>
          </cell>
          <cell r="C1332" t="str">
            <v>HAM</v>
          </cell>
        </row>
        <row r="1333">
          <cell r="B1333" t="str">
            <v>Stinnie, Aaron</v>
          </cell>
          <cell r="C1333" t="str">
            <v>Draft</v>
          </cell>
        </row>
        <row r="1334">
          <cell r="B1334" t="str">
            <v>Stocker, Luke</v>
          </cell>
          <cell r="C1334" t="str">
            <v>SC</v>
          </cell>
        </row>
        <row r="1335">
          <cell r="B1335" t="str">
            <v>Strong, Kevin</v>
          </cell>
          <cell r="C1335" t="str">
            <v>Draft</v>
          </cell>
        </row>
        <row r="1336">
          <cell r="B1336" t="str">
            <v>Su'a-Filo, Xavier</v>
          </cell>
          <cell r="C1336" t="str">
            <v>DAL</v>
          </cell>
        </row>
        <row r="1337">
          <cell r="B1337" t="str">
            <v>Suggs, Terrell</v>
          </cell>
          <cell r="C1337" t="str">
            <v>GR</v>
          </cell>
        </row>
        <row r="1338">
          <cell r="B1338" t="str">
            <v>Suh, Ndamukong</v>
          </cell>
          <cell r="C1338" t="str">
            <v>PHI</v>
          </cell>
        </row>
        <row r="1339">
          <cell r="B1339" t="str">
            <v>Sullivan, Chandon</v>
          </cell>
          <cell r="C1339" t="str">
            <v>LAM</v>
          </cell>
        </row>
        <row r="1340">
          <cell r="B1340" t="str">
            <v>Sutherland, Keaton</v>
          </cell>
          <cell r="C1340" t="str">
            <v>Draft</v>
          </cell>
        </row>
        <row r="1341">
          <cell r="B1341" t="str">
            <v>Sutton, Cameron</v>
          </cell>
          <cell r="C1341" t="str">
            <v>LAM</v>
          </cell>
        </row>
        <row r="1342">
          <cell r="B1342" t="str">
            <v>Sutton, Courtland</v>
          </cell>
          <cell r="C1342" t="str">
            <v>OKL</v>
          </cell>
        </row>
        <row r="1343">
          <cell r="B1343" t="str">
            <v>Swearinger, D.J.</v>
          </cell>
          <cell r="C1343" t="str">
            <v>SC</v>
          </cell>
        </row>
        <row r="1344">
          <cell r="B1344" t="str">
            <v>Sweat, Josh</v>
          </cell>
          <cell r="C1344" t="str">
            <v>NOS</v>
          </cell>
        </row>
        <row r="1345">
          <cell r="B1345" t="str">
            <v>Sweat, Montez</v>
          </cell>
          <cell r="C1345" t="str">
            <v>Draft</v>
          </cell>
        </row>
        <row r="1346">
          <cell r="B1346" t="str">
            <v>Sweezy, J.R.</v>
          </cell>
          <cell r="C1346" t="str">
            <v>SEA</v>
          </cell>
        </row>
        <row r="1347">
          <cell r="B1347" t="str">
            <v>Switzer, Ryan</v>
          </cell>
          <cell r="C1347" t="str">
            <v>NOS</v>
          </cell>
        </row>
        <row r="1348">
          <cell r="B1348" t="str">
            <v>Takitaki, Sione</v>
          </cell>
          <cell r="C1348" t="str">
            <v>Draft</v>
          </cell>
        </row>
        <row r="1349">
          <cell r="B1349" t="str">
            <v>Tannehill, Ryan</v>
          </cell>
          <cell r="C1349" t="str">
            <v>CLE</v>
          </cell>
        </row>
        <row r="1350">
          <cell r="B1350" t="str">
            <v>Tartt, Jaquiski</v>
          </cell>
          <cell r="C1350" t="str">
            <v>LAC</v>
          </cell>
        </row>
        <row r="1351">
          <cell r="B1351" t="str">
            <v>Tate, Auden</v>
          </cell>
          <cell r="C1351" t="str">
            <v>Draft</v>
          </cell>
        </row>
        <row r="1352">
          <cell r="B1352" t="str">
            <v>Tate, Golden</v>
          </cell>
          <cell r="C1352" t="str">
            <v>SEA</v>
          </cell>
        </row>
        <row r="1353">
          <cell r="B1353" t="str">
            <v>Tavai, Jahlani</v>
          </cell>
          <cell r="C1353" t="str">
            <v>Draft</v>
          </cell>
        </row>
        <row r="1354">
          <cell r="B1354" t="str">
            <v>Taylor, Adarius</v>
          </cell>
          <cell r="C1354" t="str">
            <v>DAL</v>
          </cell>
        </row>
        <row r="1355">
          <cell r="B1355" t="str">
            <v>Taylor, Jamar</v>
          </cell>
          <cell r="C1355" t="str">
            <v>SLC</v>
          </cell>
        </row>
        <row r="1356">
          <cell r="B1356" t="str">
            <v>Taylor, Jawaan</v>
          </cell>
          <cell r="C1356" t="str">
            <v>Draft</v>
          </cell>
        </row>
        <row r="1357">
          <cell r="B1357" t="str">
            <v>Taylor, Jullian</v>
          </cell>
          <cell r="C1357" t="str">
            <v>Draft</v>
          </cell>
        </row>
        <row r="1358">
          <cell r="B1358" t="str">
            <v>Taylor, Lane</v>
          </cell>
          <cell r="C1358" t="str">
            <v>HAM</v>
          </cell>
        </row>
        <row r="1359">
          <cell r="B1359" t="str">
            <v>Taylor, Tyrod</v>
          </cell>
          <cell r="C1359" t="str">
            <v>GR</v>
          </cell>
        </row>
        <row r="1360">
          <cell r="B1360" t="str">
            <v>Taylor, Vincent</v>
          </cell>
          <cell r="C1360" t="str">
            <v>LAM</v>
          </cell>
        </row>
        <row r="1361">
          <cell r="B1361" t="str">
            <v>Teamer, Roderic</v>
          </cell>
          <cell r="C1361" t="str">
            <v>Draft</v>
          </cell>
        </row>
        <row r="1362">
          <cell r="B1362" t="str">
            <v>Tell III, Marvell</v>
          </cell>
          <cell r="C1362" t="str">
            <v>Draft</v>
          </cell>
        </row>
        <row r="1363">
          <cell r="B1363" t="str">
            <v>Teller, Wyatt</v>
          </cell>
          <cell r="C1363" t="str">
            <v>STL</v>
          </cell>
        </row>
        <row r="1364">
          <cell r="B1364" t="str">
            <v>Te'o, Manti</v>
          </cell>
          <cell r="C1364" t="str">
            <v>CLE</v>
          </cell>
        </row>
        <row r="1365">
          <cell r="B1365" t="str">
            <v>Tevi, Sam</v>
          </cell>
          <cell r="C1365" t="str">
            <v>DAD</v>
          </cell>
        </row>
        <row r="1366">
          <cell r="B1366" t="str">
            <v>Thielen, Adam</v>
          </cell>
          <cell r="C1366" t="str">
            <v>SHR</v>
          </cell>
        </row>
        <row r="1367">
          <cell r="B1367" t="str">
            <v>Thomas, Chad</v>
          </cell>
          <cell r="C1367" t="str">
            <v>PHO</v>
          </cell>
        </row>
        <row r="1368">
          <cell r="B1368" t="str">
            <v>Thomas, De'Anthony</v>
          </cell>
          <cell r="C1368" t="str">
            <v>CLE</v>
          </cell>
        </row>
        <row r="1369">
          <cell r="B1369" t="str">
            <v>Thomas, Demaryius</v>
          </cell>
          <cell r="C1369" t="str">
            <v>DAL</v>
          </cell>
        </row>
        <row r="1370">
          <cell r="B1370" t="str">
            <v>Thomas, Earl</v>
          </cell>
          <cell r="C1370" t="str">
            <v>DAL</v>
          </cell>
        </row>
        <row r="1371">
          <cell r="B1371" t="str">
            <v>Thomas, Ian</v>
          </cell>
          <cell r="C1371" t="str">
            <v>PHO</v>
          </cell>
        </row>
        <row r="1372">
          <cell r="B1372" t="str">
            <v>Thomas, Joe</v>
          </cell>
          <cell r="C1372" t="str">
            <v>SHR</v>
          </cell>
        </row>
        <row r="1373">
          <cell r="B1373" t="str">
            <v>Thomas, Jordan</v>
          </cell>
          <cell r="C1373" t="str">
            <v>SHR</v>
          </cell>
        </row>
        <row r="1374">
          <cell r="B1374" t="str">
            <v>Thomas, Logan</v>
          </cell>
          <cell r="C1374" t="str">
            <v>CAR</v>
          </cell>
        </row>
        <row r="1375">
          <cell r="B1375" t="str">
            <v>Thomas, Michael D</v>
          </cell>
          <cell r="C1375" t="str">
            <v>NOS</v>
          </cell>
        </row>
        <row r="1376">
          <cell r="B1376" t="str">
            <v>Thomas, Michael W</v>
          </cell>
          <cell r="C1376" t="str">
            <v>GR</v>
          </cell>
        </row>
        <row r="1377">
          <cell r="B1377" t="str">
            <v>Thomas, Mike</v>
          </cell>
          <cell r="C1377" t="str">
            <v>SC</v>
          </cell>
        </row>
        <row r="1378">
          <cell r="B1378" t="str">
            <v>Thomas, Solomon</v>
          </cell>
          <cell r="C1378" t="str">
            <v>CAR</v>
          </cell>
        </row>
        <row r="1379">
          <cell r="B1379" t="str">
            <v>Thomas, Tavierre</v>
          </cell>
          <cell r="C1379" t="str">
            <v>Draft</v>
          </cell>
        </row>
        <row r="1380">
          <cell r="B1380" t="str">
            <v>Thompson, Chris</v>
          </cell>
          <cell r="C1380" t="str">
            <v>SEA</v>
          </cell>
        </row>
        <row r="1381">
          <cell r="B1381" t="str">
            <v>Thompson, Corey</v>
          </cell>
          <cell r="C1381" t="str">
            <v>GR</v>
          </cell>
        </row>
        <row r="1382">
          <cell r="B1382" t="str">
            <v>Thompson, Darian</v>
          </cell>
          <cell r="C1382" t="str">
            <v>DAL</v>
          </cell>
        </row>
        <row r="1383">
          <cell r="B1383" t="str">
            <v>Thompson, Deionte</v>
          </cell>
          <cell r="C1383" t="str">
            <v>Draft</v>
          </cell>
        </row>
        <row r="1384">
          <cell r="B1384" t="str">
            <v>Thompson, Jalen</v>
          </cell>
          <cell r="C1384" t="str">
            <v>Draft</v>
          </cell>
        </row>
        <row r="1385">
          <cell r="B1385" t="str">
            <v>Thompson, Shaq</v>
          </cell>
          <cell r="C1385" t="str">
            <v>EXP</v>
          </cell>
        </row>
        <row r="1386">
          <cell r="B1386" t="str">
            <v>Thornhill, Juan</v>
          </cell>
          <cell r="C1386" t="str">
            <v>Draft</v>
          </cell>
        </row>
        <row r="1387">
          <cell r="B1387" t="str">
            <v>Thuney, Joe</v>
          </cell>
          <cell r="C1387" t="str">
            <v>NYJ</v>
          </cell>
        </row>
        <row r="1388">
          <cell r="B1388" t="str">
            <v>Tillery, Jerry</v>
          </cell>
          <cell r="C1388" t="str">
            <v>Draft</v>
          </cell>
        </row>
        <row r="1389">
          <cell r="B1389" t="str">
            <v>Toliver II, Kevin</v>
          </cell>
          <cell r="C1389" t="str">
            <v>GB</v>
          </cell>
        </row>
        <row r="1390">
          <cell r="B1390" t="str">
            <v>Tomlinson, Dalvin</v>
          </cell>
          <cell r="C1390" t="str">
            <v>SLC</v>
          </cell>
        </row>
        <row r="1391">
          <cell r="B1391" t="str">
            <v>Tomlinson, Laken</v>
          </cell>
          <cell r="C1391" t="str">
            <v>EXP</v>
          </cell>
        </row>
        <row r="1392">
          <cell r="B1392" t="str">
            <v>Tonyan, Robert</v>
          </cell>
          <cell r="C1392" t="str">
            <v>CLE</v>
          </cell>
        </row>
        <row r="1393">
          <cell r="B1393" t="str">
            <v>Tranquill, Drue</v>
          </cell>
          <cell r="C1393" t="str">
            <v>Draft</v>
          </cell>
        </row>
        <row r="1394">
          <cell r="B1394" t="str">
            <v>Treadwell, Laquon</v>
          </cell>
          <cell r="C1394" t="str">
            <v>STL</v>
          </cell>
        </row>
        <row r="1395">
          <cell r="B1395" t="str">
            <v>Tretter, JC</v>
          </cell>
          <cell r="C1395" t="str">
            <v>NE</v>
          </cell>
        </row>
        <row r="1396">
          <cell r="B1396" t="str">
            <v>Trevathan, Danny</v>
          </cell>
          <cell r="C1396" t="str">
            <v>SLC</v>
          </cell>
        </row>
        <row r="1397">
          <cell r="B1397" t="str">
            <v>Trubisky, Mitchell</v>
          </cell>
          <cell r="C1397" t="str">
            <v>SLC</v>
          </cell>
        </row>
        <row r="1398">
          <cell r="B1398" t="str">
            <v>Trufant, Desmond</v>
          </cell>
          <cell r="C1398" t="str">
            <v>NE</v>
          </cell>
        </row>
        <row r="1399">
          <cell r="B1399" t="str">
            <v>Tucker, Justin</v>
          </cell>
          <cell r="C1399" t="str">
            <v>CAR</v>
          </cell>
        </row>
        <row r="1400">
          <cell r="B1400" t="str">
            <v>Tuioti-Mariner, Jacob</v>
          </cell>
          <cell r="C1400" t="str">
            <v>Draft</v>
          </cell>
        </row>
        <row r="1401">
          <cell r="B1401" t="str">
            <v>Tunsil, Laremy</v>
          </cell>
          <cell r="C1401" t="str">
            <v>CAR</v>
          </cell>
        </row>
        <row r="1402">
          <cell r="B1402" t="str">
            <v>Tupou, Josh</v>
          </cell>
          <cell r="C1402" t="str">
            <v>SEA</v>
          </cell>
        </row>
        <row r="1403">
          <cell r="B1403" t="str">
            <v>Turay, Kemoko</v>
          </cell>
          <cell r="C1403" t="str">
            <v>LAM</v>
          </cell>
        </row>
        <row r="1404">
          <cell r="B1404" t="str">
            <v>Turner, Billy</v>
          </cell>
          <cell r="C1404" t="str">
            <v>DAD</v>
          </cell>
        </row>
        <row r="1405">
          <cell r="B1405" t="str">
            <v>Turner, Trai</v>
          </cell>
          <cell r="C1405" t="str">
            <v>NOV</v>
          </cell>
        </row>
        <row r="1406">
          <cell r="B1406" t="str">
            <v>Tuttle, Shy</v>
          </cell>
          <cell r="C1406" t="str">
            <v>Draft</v>
          </cell>
        </row>
        <row r="1407">
          <cell r="B1407" t="str">
            <v>Udoh, Oli</v>
          </cell>
          <cell r="C1407" t="str">
            <v>Draft</v>
          </cell>
        </row>
        <row r="1408">
          <cell r="B1408" t="str">
            <v>Urban, Brent</v>
          </cell>
          <cell r="C1408" t="str">
            <v>SHR</v>
          </cell>
        </row>
        <row r="1409">
          <cell r="B1409" t="str">
            <v>Uzomah, C.J.</v>
          </cell>
          <cell r="C1409" t="str">
            <v>OAK</v>
          </cell>
        </row>
        <row r="1410">
          <cell r="B1410" t="str">
            <v>Vaccaro, Kenny</v>
          </cell>
          <cell r="C1410" t="str">
            <v>DET</v>
          </cell>
        </row>
        <row r="1411">
          <cell r="B1411" t="str">
            <v>Vaitai, Halapoulivaati</v>
          </cell>
          <cell r="C1411" t="str">
            <v>SC</v>
          </cell>
        </row>
        <row r="1412">
          <cell r="B1412" t="str">
            <v>Valdes-Scantlin, Marquez</v>
          </cell>
          <cell r="C1412" t="str">
            <v>DAL</v>
          </cell>
        </row>
        <row r="1413">
          <cell r="B1413" t="str">
            <v>Vallejo, Tanner</v>
          </cell>
          <cell r="C1413" t="str">
            <v>LAC</v>
          </cell>
        </row>
        <row r="1414">
          <cell r="B1414" t="str">
            <v>Van Ginkel, Andrew</v>
          </cell>
          <cell r="C1414" t="str">
            <v>Draft</v>
          </cell>
        </row>
        <row r="1415">
          <cell r="B1415" t="str">
            <v>Van Noy, Kyle</v>
          </cell>
          <cell r="C1415" t="str">
            <v>EXP</v>
          </cell>
        </row>
        <row r="1416">
          <cell r="B1416" t="str">
            <v>Van Roten, Greg</v>
          </cell>
          <cell r="C1416" t="str">
            <v>SLC</v>
          </cell>
        </row>
        <row r="1417">
          <cell r="B1417" t="str">
            <v>Vander Esch, Leighton</v>
          </cell>
          <cell r="C1417" t="str">
            <v>HOU</v>
          </cell>
        </row>
        <row r="1418">
          <cell r="B1418" t="str">
            <v>Vanderdoes, Eddie</v>
          </cell>
          <cell r="C1418" t="str">
            <v>Draft</v>
          </cell>
        </row>
        <row r="1419">
          <cell r="B1419" t="str">
            <v>Vannett, Nick</v>
          </cell>
          <cell r="C1419" t="str">
            <v>NE</v>
          </cell>
        </row>
        <row r="1420">
          <cell r="B1420" t="str">
            <v>Vea, Vita</v>
          </cell>
          <cell r="C1420" t="str">
            <v>TB</v>
          </cell>
        </row>
        <row r="1421">
          <cell r="B1421" t="str">
            <v>Veldheer, Jared</v>
          </cell>
          <cell r="C1421" t="str">
            <v>HAM</v>
          </cell>
        </row>
        <row r="1422">
          <cell r="B1422" t="str">
            <v>Vernon, Olivier</v>
          </cell>
          <cell r="C1422" t="str">
            <v>SHR</v>
          </cell>
        </row>
        <row r="1423">
          <cell r="B1423" t="str">
            <v>Vigil, Nick</v>
          </cell>
          <cell r="C1423" t="str">
            <v>PHO</v>
          </cell>
        </row>
        <row r="1424">
          <cell r="B1424" t="str">
            <v>Villanueva, Alejandro</v>
          </cell>
          <cell r="C1424" t="str">
            <v>NYJ</v>
          </cell>
        </row>
        <row r="1425">
          <cell r="B1425" t="str">
            <v>Vinatieri, Adam</v>
          </cell>
          <cell r="C1425" t="str">
            <v>SEA</v>
          </cell>
        </row>
        <row r="1426">
          <cell r="B1426" t="str">
            <v>Vitale, Danny</v>
          </cell>
          <cell r="C1426" t="str">
            <v>SLC</v>
          </cell>
        </row>
        <row r="1427">
          <cell r="B1427" t="str">
            <v>Wadman, Colby</v>
          </cell>
          <cell r="C1427" t="str">
            <v>EXP</v>
          </cell>
        </row>
        <row r="1428">
          <cell r="B1428" t="str">
            <v>Wagner, Bobby</v>
          </cell>
          <cell r="C1428" t="str">
            <v>SEA</v>
          </cell>
        </row>
        <row r="1429">
          <cell r="B1429" t="str">
            <v>Wagner, Rick</v>
          </cell>
          <cell r="C1429" t="str">
            <v>LAC</v>
          </cell>
        </row>
        <row r="1430">
          <cell r="B1430" t="str">
            <v>Wake, Cameron</v>
          </cell>
          <cell r="C1430" t="str">
            <v>LAC</v>
          </cell>
        </row>
        <row r="1431">
          <cell r="B1431" t="str">
            <v>Walford, Clive</v>
          </cell>
          <cell r="C1431" t="str">
            <v>SHR</v>
          </cell>
        </row>
        <row r="1432">
          <cell r="B1432" t="str">
            <v>Walker, Anthony</v>
          </cell>
          <cell r="C1432" t="str">
            <v>PHI</v>
          </cell>
        </row>
        <row r="1433">
          <cell r="B1433" t="str">
            <v>Walker, Delanie</v>
          </cell>
          <cell r="C1433" t="str">
            <v>LAC</v>
          </cell>
        </row>
        <row r="1434">
          <cell r="B1434" t="str">
            <v>Walker, DeMarcus</v>
          </cell>
          <cell r="C1434" t="str">
            <v>DAD</v>
          </cell>
        </row>
        <row r="1435">
          <cell r="B1435" t="str">
            <v>Walker, Joe</v>
          </cell>
          <cell r="C1435" t="str">
            <v>MON</v>
          </cell>
        </row>
        <row r="1436">
          <cell r="B1436" t="str">
            <v>Walker, Michael</v>
          </cell>
          <cell r="C1436" t="str">
            <v>Draft</v>
          </cell>
        </row>
        <row r="1437">
          <cell r="B1437" t="str">
            <v>Walker, Tracy</v>
          </cell>
          <cell r="C1437" t="str">
            <v>PHI</v>
          </cell>
        </row>
        <row r="1438">
          <cell r="B1438" t="str">
            <v>Wallace, Levi</v>
          </cell>
          <cell r="C1438" t="str">
            <v>NYJ</v>
          </cell>
        </row>
        <row r="1439">
          <cell r="B1439" t="str">
            <v>Waller, Darren</v>
          </cell>
          <cell r="C1439" t="str">
            <v>SC</v>
          </cell>
        </row>
        <row r="1440">
          <cell r="B1440" t="str">
            <v>Walton, Mark</v>
          </cell>
          <cell r="C1440" t="str">
            <v>TB</v>
          </cell>
        </row>
        <row r="1441">
          <cell r="B1441" t="str">
            <v>Ward, Charvarius</v>
          </cell>
          <cell r="C1441" t="str">
            <v>NOS</v>
          </cell>
        </row>
        <row r="1442">
          <cell r="B1442" t="str">
            <v>Ward, Denzel</v>
          </cell>
          <cell r="C1442" t="str">
            <v>SLC</v>
          </cell>
        </row>
        <row r="1443">
          <cell r="B1443" t="str">
            <v>Ward, Greg</v>
          </cell>
          <cell r="C1443" t="str">
            <v>Draft</v>
          </cell>
        </row>
        <row r="1444">
          <cell r="B1444" t="str">
            <v>Ward, Jihad</v>
          </cell>
          <cell r="C1444" t="str">
            <v>PHI</v>
          </cell>
        </row>
        <row r="1445">
          <cell r="B1445" t="str">
            <v>Ward, Jimmie</v>
          </cell>
          <cell r="C1445" t="str">
            <v>CLE</v>
          </cell>
        </row>
        <row r="1446">
          <cell r="B1446" t="str">
            <v>Warford, Larry</v>
          </cell>
          <cell r="C1446" t="str">
            <v>HOU</v>
          </cell>
        </row>
        <row r="1447">
          <cell r="B1447" t="str">
            <v>Warner, Fred</v>
          </cell>
          <cell r="C1447" t="str">
            <v>PHI</v>
          </cell>
        </row>
        <row r="1448">
          <cell r="B1448" t="str">
            <v>Washington, DeAndre</v>
          </cell>
          <cell r="C1448" t="str">
            <v>EXP</v>
          </cell>
        </row>
        <row r="1449">
          <cell r="B1449" t="str">
            <v>Washington, James</v>
          </cell>
          <cell r="C1449" t="str">
            <v>CAR</v>
          </cell>
        </row>
        <row r="1450">
          <cell r="B1450" t="str">
            <v>Watford, Earl</v>
          </cell>
          <cell r="C1450" t="str">
            <v>SHR</v>
          </cell>
        </row>
        <row r="1451">
          <cell r="B1451" t="str">
            <v>Watkins, Carlos</v>
          </cell>
          <cell r="C1451" t="str">
            <v>EXP</v>
          </cell>
        </row>
        <row r="1452">
          <cell r="B1452" t="str">
            <v>Watkins, Jaylen</v>
          </cell>
          <cell r="C1452" t="str">
            <v>Draft</v>
          </cell>
        </row>
        <row r="1453">
          <cell r="B1453" t="str">
            <v>Watkins, Sammy</v>
          </cell>
          <cell r="C1453" t="str">
            <v>HOU</v>
          </cell>
        </row>
        <row r="1454">
          <cell r="B1454" t="str">
            <v>Watson, Benjamin</v>
          </cell>
          <cell r="C1454" t="str">
            <v>DAL</v>
          </cell>
        </row>
        <row r="1455">
          <cell r="B1455" t="str">
            <v>Watson, Deshaun</v>
          </cell>
          <cell r="C1455" t="str">
            <v>DET</v>
          </cell>
        </row>
        <row r="1456">
          <cell r="B1456" t="str">
            <v>Watson, Justin</v>
          </cell>
          <cell r="C1456" t="str">
            <v>Draft</v>
          </cell>
        </row>
        <row r="1457">
          <cell r="B1457" t="str">
            <v>Watt, Derek</v>
          </cell>
          <cell r="C1457" t="str">
            <v>PHO</v>
          </cell>
        </row>
        <row r="1458">
          <cell r="B1458" t="str">
            <v>Watt, J.J.</v>
          </cell>
          <cell r="C1458" t="str">
            <v>GB</v>
          </cell>
        </row>
        <row r="1459">
          <cell r="B1459" t="str">
            <v>Watt, T.J.</v>
          </cell>
          <cell r="C1459" t="str">
            <v>DAD</v>
          </cell>
        </row>
        <row r="1460">
          <cell r="B1460" t="str">
            <v>Watts, Armani</v>
          </cell>
          <cell r="C1460" t="str">
            <v>Draft</v>
          </cell>
        </row>
        <row r="1461">
          <cell r="B1461" t="str">
            <v>Watts, Armon</v>
          </cell>
          <cell r="C1461" t="str">
            <v>Draft</v>
          </cell>
        </row>
        <row r="1462">
          <cell r="B1462" t="str">
            <v>Way, Tress</v>
          </cell>
          <cell r="C1462" t="str">
            <v>OKL</v>
          </cell>
        </row>
        <row r="1463">
          <cell r="B1463" t="str">
            <v>Waynes, Trae</v>
          </cell>
          <cell r="C1463" t="str">
            <v>MON</v>
          </cell>
        </row>
        <row r="1464">
          <cell r="B1464" t="str">
            <v>Weatherly, Stephen</v>
          </cell>
          <cell r="C1464" t="str">
            <v>DAD</v>
          </cell>
        </row>
        <row r="1465">
          <cell r="B1465" t="str">
            <v>Webb, B.W.</v>
          </cell>
          <cell r="C1465" t="str">
            <v>DAD</v>
          </cell>
        </row>
        <row r="1466">
          <cell r="B1466" t="str">
            <v>Webb, J'Marcus</v>
          </cell>
          <cell r="C1466" t="str">
            <v>NOS</v>
          </cell>
        </row>
        <row r="1467">
          <cell r="B1467" t="str">
            <v>Webster, Kayvon</v>
          </cell>
          <cell r="C1467" t="str">
            <v>Draft</v>
          </cell>
        </row>
        <row r="1468">
          <cell r="B1468" t="str">
            <v>Webster, Ken</v>
          </cell>
          <cell r="C1468" t="str">
            <v>Draft</v>
          </cell>
        </row>
        <row r="1469">
          <cell r="B1469" t="str">
            <v>Weddle, Eric</v>
          </cell>
          <cell r="C1469" t="str">
            <v>EXP</v>
          </cell>
        </row>
        <row r="1470">
          <cell r="B1470" t="str">
            <v>Wells, Josh</v>
          </cell>
          <cell r="C1470" t="str">
            <v>SEA</v>
          </cell>
        </row>
        <row r="1471">
          <cell r="B1471" t="str">
            <v>Wentz, Carson</v>
          </cell>
          <cell r="C1471" t="str">
            <v>EXP</v>
          </cell>
        </row>
        <row r="1472">
          <cell r="B1472" t="str">
            <v>Westbrook, Dede</v>
          </cell>
          <cell r="C1472" t="str">
            <v>NOV</v>
          </cell>
        </row>
        <row r="1473">
          <cell r="B1473" t="str">
            <v>Wetzel, John</v>
          </cell>
          <cell r="C1473" t="str">
            <v>GB</v>
          </cell>
        </row>
        <row r="1474">
          <cell r="B1474" t="str">
            <v>White, DeAndrew</v>
          </cell>
          <cell r="C1474" t="str">
            <v>Draft</v>
          </cell>
        </row>
        <row r="1475">
          <cell r="B1475" t="str">
            <v>White, Devin</v>
          </cell>
          <cell r="C1475" t="str">
            <v>Draft</v>
          </cell>
        </row>
        <row r="1476">
          <cell r="B1476" t="str">
            <v>White, James</v>
          </cell>
          <cell r="C1476" t="str">
            <v>NOS</v>
          </cell>
        </row>
        <row r="1477">
          <cell r="B1477" t="str">
            <v>White, Kyzir</v>
          </cell>
          <cell r="C1477" t="str">
            <v>Draft</v>
          </cell>
        </row>
        <row r="1478">
          <cell r="B1478" t="str">
            <v>White, Tre'Davious</v>
          </cell>
          <cell r="C1478" t="str">
            <v>TB</v>
          </cell>
        </row>
        <row r="1479">
          <cell r="B1479" t="str">
            <v>Whitehair, Cody</v>
          </cell>
          <cell r="C1479" t="str">
            <v>MON</v>
          </cell>
        </row>
        <row r="1480">
          <cell r="B1480" t="str">
            <v>Whitehead, Jermaine</v>
          </cell>
          <cell r="C1480" t="str">
            <v>MON</v>
          </cell>
        </row>
        <row r="1481">
          <cell r="B1481" t="str">
            <v>Whitehead, Jordan</v>
          </cell>
          <cell r="C1481" t="str">
            <v>SLC</v>
          </cell>
        </row>
        <row r="1482">
          <cell r="B1482" t="str">
            <v>Whitehead, Tahir</v>
          </cell>
          <cell r="C1482" t="str">
            <v>EXP</v>
          </cell>
        </row>
        <row r="1483">
          <cell r="B1483" t="str">
            <v>Whitworth, Andrew</v>
          </cell>
          <cell r="C1483" t="str">
            <v>LAC</v>
          </cell>
        </row>
        <row r="1484">
          <cell r="B1484" t="str">
            <v>Whyte Jr, Kerrith</v>
          </cell>
          <cell r="C1484" t="str">
            <v>Draft</v>
          </cell>
        </row>
        <row r="1485">
          <cell r="B1485" t="str">
            <v>Wiggins, Kenny</v>
          </cell>
          <cell r="C1485" t="str">
            <v>GR</v>
          </cell>
        </row>
        <row r="1486">
          <cell r="B1486" t="str">
            <v>Wilber, Kyle</v>
          </cell>
          <cell r="C1486" t="str">
            <v>Draft</v>
          </cell>
        </row>
        <row r="1487">
          <cell r="B1487" t="str">
            <v>Wilkins, Christian</v>
          </cell>
          <cell r="C1487" t="str">
            <v>Draft</v>
          </cell>
        </row>
        <row r="1488">
          <cell r="B1488" t="str">
            <v>Wilkins, Jordan</v>
          </cell>
          <cell r="C1488" t="str">
            <v>DAD</v>
          </cell>
        </row>
        <row r="1489">
          <cell r="B1489" t="str">
            <v>Wilkinson, Elijah</v>
          </cell>
          <cell r="C1489" t="str">
            <v>EXP</v>
          </cell>
        </row>
        <row r="1490">
          <cell r="B1490" t="str">
            <v>Williams, Brandon</v>
          </cell>
          <cell r="C1490" t="str">
            <v>DAL</v>
          </cell>
        </row>
        <row r="1491">
          <cell r="B1491" t="str">
            <v>Williams, Connor</v>
          </cell>
          <cell r="C1491" t="str">
            <v>LON</v>
          </cell>
        </row>
        <row r="1492">
          <cell r="B1492" t="str">
            <v>Williams, Damien</v>
          </cell>
          <cell r="C1492" t="str">
            <v>LAM</v>
          </cell>
        </row>
        <row r="1493">
          <cell r="B1493" t="str">
            <v>Williams, Darious</v>
          </cell>
          <cell r="C1493" t="str">
            <v>Draft</v>
          </cell>
        </row>
        <row r="1494">
          <cell r="B1494" t="str">
            <v>Williams, Darrel</v>
          </cell>
          <cell r="C1494" t="str">
            <v>Draft</v>
          </cell>
        </row>
        <row r="1495">
          <cell r="B1495" t="str">
            <v>Williams, Daryl</v>
          </cell>
          <cell r="C1495" t="str">
            <v>NE</v>
          </cell>
        </row>
        <row r="1496">
          <cell r="B1496" t="str">
            <v>Williams, D'haquille</v>
          </cell>
          <cell r="C1496" t="str">
            <v>Draft</v>
          </cell>
        </row>
        <row r="1497">
          <cell r="B1497" t="str">
            <v>Williams, Greedy</v>
          </cell>
          <cell r="C1497" t="str">
            <v>Draft</v>
          </cell>
        </row>
        <row r="1498">
          <cell r="B1498" t="str">
            <v>Williams, Jamaal</v>
          </cell>
          <cell r="C1498" t="str">
            <v>MON</v>
          </cell>
        </row>
        <row r="1499">
          <cell r="B1499" t="str">
            <v>Williams, Joejuan</v>
          </cell>
          <cell r="C1499" t="str">
            <v>Draft</v>
          </cell>
        </row>
        <row r="1500">
          <cell r="B1500" t="str">
            <v>Williams, Jonathan</v>
          </cell>
          <cell r="C1500" t="str">
            <v>Draft</v>
          </cell>
        </row>
        <row r="1501">
          <cell r="B1501" t="str">
            <v>Williams, K'Waun</v>
          </cell>
          <cell r="C1501" t="str">
            <v>GR</v>
          </cell>
        </row>
        <row r="1502">
          <cell r="B1502" t="str">
            <v>Williams, Leonard</v>
          </cell>
          <cell r="C1502" t="str">
            <v>EXP</v>
          </cell>
        </row>
        <row r="1503">
          <cell r="B1503" t="str">
            <v>Williams, Marcus</v>
          </cell>
          <cell r="C1503" t="str">
            <v>NOS</v>
          </cell>
        </row>
        <row r="1504">
          <cell r="B1504" t="str">
            <v>Williams, Maxx</v>
          </cell>
          <cell r="C1504" t="str">
            <v>LON</v>
          </cell>
        </row>
        <row r="1505">
          <cell r="B1505" t="str">
            <v>Williams, Mike</v>
          </cell>
          <cell r="C1505" t="str">
            <v>CAR</v>
          </cell>
        </row>
        <row r="1506">
          <cell r="B1506" t="str">
            <v>Williams, Nick</v>
          </cell>
          <cell r="C1506" t="str">
            <v>LAM</v>
          </cell>
        </row>
        <row r="1507">
          <cell r="B1507" t="str">
            <v>Williams, P.J.</v>
          </cell>
          <cell r="C1507" t="str">
            <v>PHI</v>
          </cell>
        </row>
        <row r="1508">
          <cell r="B1508" t="str">
            <v>Williams, Preston</v>
          </cell>
          <cell r="C1508" t="str">
            <v>Draft</v>
          </cell>
        </row>
        <row r="1509">
          <cell r="B1509" t="str">
            <v>Williams, Quincy</v>
          </cell>
          <cell r="C1509" t="str">
            <v>Draft</v>
          </cell>
        </row>
        <row r="1510">
          <cell r="B1510" t="str">
            <v>Williams, Quinnen</v>
          </cell>
          <cell r="C1510" t="str">
            <v>Draft</v>
          </cell>
        </row>
        <row r="1511">
          <cell r="B1511" t="str">
            <v>Williams, Shawn</v>
          </cell>
          <cell r="C1511" t="str">
            <v>DET</v>
          </cell>
        </row>
        <row r="1512">
          <cell r="B1512" t="str">
            <v>Williams, Sylvester</v>
          </cell>
          <cell r="C1512" t="str">
            <v>Draft</v>
          </cell>
        </row>
        <row r="1513">
          <cell r="B1513" t="str">
            <v>Williams, Tramon</v>
          </cell>
          <cell r="C1513" t="str">
            <v>HAM</v>
          </cell>
        </row>
        <row r="1514">
          <cell r="B1514" t="str">
            <v>Williams, Tyrell</v>
          </cell>
          <cell r="C1514" t="str">
            <v>NYJ</v>
          </cell>
        </row>
        <row r="1515">
          <cell r="B1515" t="str">
            <v>Williams, Vince</v>
          </cell>
          <cell r="C1515" t="str">
            <v>GR</v>
          </cell>
        </row>
        <row r="1516">
          <cell r="B1516" t="str">
            <v>Williams, Xavier</v>
          </cell>
          <cell r="C1516" t="str">
            <v>STL</v>
          </cell>
        </row>
        <row r="1517">
          <cell r="B1517" t="str">
            <v>Willis, Damion</v>
          </cell>
          <cell r="C1517" t="str">
            <v>Draft</v>
          </cell>
        </row>
        <row r="1518">
          <cell r="B1518" t="str">
            <v>Willis, Jordan</v>
          </cell>
          <cell r="C1518" t="str">
            <v>LAC</v>
          </cell>
        </row>
        <row r="1519">
          <cell r="B1519" t="str">
            <v>Willis, Khari</v>
          </cell>
          <cell r="C1519" t="str">
            <v>Draft</v>
          </cell>
        </row>
        <row r="1520">
          <cell r="B1520" t="str">
            <v>Willson, Luke</v>
          </cell>
          <cell r="C1520" t="str">
            <v>NE</v>
          </cell>
        </row>
        <row r="1521">
          <cell r="B1521" t="str">
            <v>Wilson, Albert</v>
          </cell>
          <cell r="C1521" t="str">
            <v>NOV</v>
          </cell>
        </row>
        <row r="1522">
          <cell r="B1522" t="str">
            <v>Wilson, Bobo</v>
          </cell>
          <cell r="C1522" t="str">
            <v>MON</v>
          </cell>
        </row>
        <row r="1523">
          <cell r="B1523" t="str">
            <v>Wilson, Brandon</v>
          </cell>
          <cell r="C1523" t="str">
            <v>OAK</v>
          </cell>
        </row>
        <row r="1524">
          <cell r="B1524" t="str">
            <v>Wilson, Damien</v>
          </cell>
          <cell r="C1524" t="str">
            <v>NOS</v>
          </cell>
        </row>
        <row r="1525">
          <cell r="B1525" t="str">
            <v>Wilson, Eric</v>
          </cell>
          <cell r="C1525" t="str">
            <v>EXP</v>
          </cell>
        </row>
        <row r="1526">
          <cell r="B1526" t="str">
            <v>Wilson, Jarrod</v>
          </cell>
          <cell r="C1526" t="str">
            <v>NYJ</v>
          </cell>
        </row>
        <row r="1527">
          <cell r="B1527" t="str">
            <v>Wilson, Jeff</v>
          </cell>
          <cell r="C1527" t="str">
            <v>SLC</v>
          </cell>
        </row>
        <row r="1528">
          <cell r="B1528" t="str">
            <v>Wilson, Mack</v>
          </cell>
          <cell r="C1528" t="str">
            <v>Draft</v>
          </cell>
        </row>
        <row r="1529">
          <cell r="B1529" t="str">
            <v>Wilson, Quincy</v>
          </cell>
          <cell r="C1529" t="str">
            <v>DET</v>
          </cell>
        </row>
        <row r="1530">
          <cell r="B1530" t="str">
            <v>Wilson, Russell</v>
          </cell>
          <cell r="C1530" t="str">
            <v>SEA</v>
          </cell>
        </row>
        <row r="1531">
          <cell r="B1531" t="str">
            <v>Wilson, Tavon</v>
          </cell>
          <cell r="C1531" t="str">
            <v>NE</v>
          </cell>
        </row>
        <row r="1532">
          <cell r="B1532" t="str">
            <v>Wiltz, Jomal</v>
          </cell>
          <cell r="C1532" t="str">
            <v>Draft</v>
          </cell>
        </row>
        <row r="1533">
          <cell r="B1533" t="str">
            <v>Wims, Javon</v>
          </cell>
          <cell r="C1533" t="str">
            <v>Draft</v>
          </cell>
        </row>
        <row r="1534">
          <cell r="B1534" t="str">
            <v>Wingard, Andrew</v>
          </cell>
          <cell r="C1534" t="str">
            <v>Draft</v>
          </cell>
        </row>
        <row r="1535">
          <cell r="B1535" t="str">
            <v>Winovich, Chase</v>
          </cell>
          <cell r="C1535" t="str">
            <v>Draft</v>
          </cell>
        </row>
        <row r="1536">
          <cell r="B1536" t="str">
            <v>Winston, Jameis</v>
          </cell>
          <cell r="C1536" t="str">
            <v>PHO</v>
          </cell>
        </row>
        <row r="1537">
          <cell r="B1537" t="str">
            <v>Winters, Brian</v>
          </cell>
          <cell r="C1537" t="str">
            <v>STL</v>
          </cell>
        </row>
        <row r="1538">
          <cell r="B1538" t="str">
            <v>Wise Jr, Deatrich</v>
          </cell>
          <cell r="C1538" t="str">
            <v>DAL</v>
          </cell>
        </row>
        <row r="1539">
          <cell r="B1539" t="str">
            <v>Wishnowsky, Mitch</v>
          </cell>
          <cell r="C1539" t="str">
            <v>Draft</v>
          </cell>
        </row>
        <row r="1540">
          <cell r="B1540" t="str">
            <v>Wisniewski, Stefen</v>
          </cell>
          <cell r="C1540" t="str">
            <v>TB</v>
          </cell>
        </row>
        <row r="1541">
          <cell r="B1541" t="str">
            <v>Witherspoon, Ahkello</v>
          </cell>
          <cell r="C1541" t="str">
            <v>GR</v>
          </cell>
        </row>
        <row r="1542">
          <cell r="B1542" t="str">
            <v>Witten, Jason</v>
          </cell>
          <cell r="C1542" t="str">
            <v>SC</v>
          </cell>
        </row>
        <row r="1543">
          <cell r="B1543" t="str">
            <v>Wolfe, Derek</v>
          </cell>
          <cell r="C1543" t="str">
            <v>NOV</v>
          </cell>
        </row>
        <row r="1544">
          <cell r="B1544" t="str">
            <v>Woods, Al</v>
          </cell>
          <cell r="C1544" t="str">
            <v>SHR</v>
          </cell>
        </row>
        <row r="1545">
          <cell r="B1545" t="str">
            <v>Woods, Antwaun</v>
          </cell>
          <cell r="C1545" t="str">
            <v>NOV</v>
          </cell>
        </row>
        <row r="1546">
          <cell r="B1546" t="str">
            <v>Woods, Robert</v>
          </cell>
          <cell r="C1546" t="str">
            <v>EXP</v>
          </cell>
        </row>
        <row r="1547">
          <cell r="B1547" t="str">
            <v>Woods, Xavier</v>
          </cell>
          <cell r="C1547" t="str">
            <v>SHR</v>
          </cell>
        </row>
        <row r="1548">
          <cell r="B1548" t="str">
            <v>Woodyard, Wesley</v>
          </cell>
          <cell r="C1548" t="str">
            <v>OAK</v>
          </cell>
        </row>
        <row r="1549">
          <cell r="B1549" t="str">
            <v>Worley, Daryl</v>
          </cell>
          <cell r="C1549" t="str">
            <v>LON</v>
          </cell>
        </row>
        <row r="1550">
          <cell r="B1550" t="str">
            <v>Wormley, Chris</v>
          </cell>
          <cell r="C1550" t="str">
            <v>NOS</v>
          </cell>
        </row>
        <row r="1551">
          <cell r="B1551" t="str">
            <v>Wreh-Wilson, Blidi</v>
          </cell>
          <cell r="C1551" t="str">
            <v>HOU</v>
          </cell>
        </row>
        <row r="1552">
          <cell r="B1552" t="str">
            <v>Wren, Renell</v>
          </cell>
          <cell r="C1552" t="str">
            <v>Draft</v>
          </cell>
        </row>
        <row r="1553">
          <cell r="B1553" t="str">
            <v>Wright, Jarius</v>
          </cell>
          <cell r="C1553" t="str">
            <v>PHO</v>
          </cell>
        </row>
        <row r="1554">
          <cell r="B1554" t="str">
            <v>Wright, K.J.</v>
          </cell>
          <cell r="C1554" t="str">
            <v>PHI</v>
          </cell>
        </row>
        <row r="1555">
          <cell r="B1555" t="str">
            <v>Wylie, Andrew</v>
          </cell>
          <cell r="C1555" t="str">
            <v>OKL</v>
          </cell>
        </row>
        <row r="1556">
          <cell r="B1556" t="str">
            <v>Wynn, Isaiah</v>
          </cell>
          <cell r="C1556" t="str">
            <v>Draft</v>
          </cell>
        </row>
        <row r="1557">
          <cell r="B1557" t="str">
            <v>Ximines, Oshane</v>
          </cell>
          <cell r="C1557" t="str">
            <v>Draft</v>
          </cell>
        </row>
        <row r="1558">
          <cell r="B1558" t="str">
            <v>Yanda, Marshal</v>
          </cell>
          <cell r="C1558" t="str">
            <v>TB</v>
          </cell>
        </row>
        <row r="1559">
          <cell r="B1559" t="str">
            <v>Ya-Sin, Rock</v>
          </cell>
          <cell r="C1559" t="str">
            <v>Draft</v>
          </cell>
        </row>
        <row r="1560">
          <cell r="B1560" t="str">
            <v>Yeldon, T.J.</v>
          </cell>
          <cell r="C1560" t="str">
            <v>PHI</v>
          </cell>
        </row>
        <row r="1561">
          <cell r="B1561" t="str">
            <v>Yiadom, Isaac</v>
          </cell>
          <cell r="C1561" t="str">
            <v>PHO</v>
          </cell>
        </row>
        <row r="1562">
          <cell r="B1562" t="str">
            <v>Young, Kenny</v>
          </cell>
          <cell r="C1562" t="str">
            <v>NOS</v>
          </cell>
        </row>
        <row r="1563">
          <cell r="B1563" t="str">
            <v>Zeitler, Kevin</v>
          </cell>
          <cell r="C1563" t="str">
            <v>HOU</v>
          </cell>
        </row>
        <row r="1564">
          <cell r="B1564" t="str">
            <v>Zettel, Anthony</v>
          </cell>
          <cell r="C1564" t="str">
            <v>LON</v>
          </cell>
        </row>
        <row r="1565">
          <cell r="B1565" t="str">
            <v>Zuerlein, Greg</v>
          </cell>
          <cell r="C1565" t="str">
            <v>HOU</v>
          </cell>
        </row>
        <row r="1566">
          <cell r="B1566" t="str">
            <v>Zylstra, Brandon</v>
          </cell>
          <cell r="C1566" t="str">
            <v>Draft</v>
          </cell>
        </row>
      </sheetData>
      <sheetData sheetId="15" refreshError="1"/>
      <sheetData sheetId="16" refreshError="1"/>
      <sheetData sheetId="17" refreshError="1"/>
      <sheetData sheetId="18">
        <row r="1">
          <cell r="A1" t="str">
            <v>FP</v>
          </cell>
          <cell r="C1" t="str">
            <v>SP</v>
          </cell>
          <cell r="E1" t="str">
            <v>LP</v>
          </cell>
        </row>
        <row r="2">
          <cell r="A2">
            <v>32</v>
          </cell>
          <cell r="B2">
            <v>6</v>
          </cell>
          <cell r="C2">
            <v>30</v>
          </cell>
          <cell r="D2">
            <v>6</v>
          </cell>
          <cell r="E2">
            <v>21</v>
          </cell>
          <cell r="F2">
            <v>6</v>
          </cell>
        </row>
        <row r="3">
          <cell r="A3">
            <v>30</v>
          </cell>
          <cell r="B3">
            <v>5</v>
          </cell>
          <cell r="C3">
            <v>26</v>
          </cell>
          <cell r="D3">
            <v>5</v>
          </cell>
          <cell r="E3">
            <v>18</v>
          </cell>
          <cell r="F3">
            <v>5</v>
          </cell>
        </row>
        <row r="4">
          <cell r="A4">
            <v>26</v>
          </cell>
          <cell r="B4">
            <v>4</v>
          </cell>
          <cell r="C4">
            <v>22</v>
          </cell>
          <cell r="D4">
            <v>4</v>
          </cell>
          <cell r="E4">
            <v>15</v>
          </cell>
          <cell r="F4">
            <v>4</v>
          </cell>
        </row>
        <row r="5">
          <cell r="A5">
            <v>25</v>
          </cell>
          <cell r="B5">
            <v>3</v>
          </cell>
          <cell r="C5">
            <v>18</v>
          </cell>
          <cell r="D5">
            <v>3</v>
          </cell>
          <cell r="E5">
            <v>10</v>
          </cell>
          <cell r="F5">
            <v>3</v>
          </cell>
        </row>
        <row r="6">
          <cell r="A6">
            <v>22</v>
          </cell>
          <cell r="B6">
            <v>2</v>
          </cell>
          <cell r="C6">
            <v>16</v>
          </cell>
          <cell r="D6">
            <v>2</v>
          </cell>
          <cell r="E6">
            <v>6</v>
          </cell>
          <cell r="F6">
            <v>2</v>
          </cell>
        </row>
        <row r="7">
          <cell r="A7">
            <v>0</v>
          </cell>
          <cell r="B7">
            <v>0</v>
          </cell>
          <cell r="C7">
            <v>12</v>
          </cell>
          <cell r="D7">
            <v>1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TAB" connectionId="1" xr16:uid="{CA92DB27-D68E-4099-A443-299E7B1E972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C441-D56F-4C5C-B670-98301D5453E6}">
  <sheetPr>
    <pageSetUpPr fitToPage="1"/>
  </sheetPr>
  <dimension ref="A1:U65"/>
  <sheetViews>
    <sheetView zoomScaleNormal="100" workbookViewId="0">
      <selection activeCell="A63" sqref="A63"/>
    </sheetView>
  </sheetViews>
  <sheetFormatPr defaultColWidth="8.88671875" defaultRowHeight="15" x14ac:dyDescent="0.3"/>
  <cols>
    <col min="1" max="1" width="19.21875" style="10" customWidth="1"/>
    <col min="2" max="4" width="3.77734375" style="10" customWidth="1"/>
    <col min="5" max="5" width="5.88671875" style="11" customWidth="1"/>
    <col min="6" max="6" width="4.77734375" style="5" customWidth="1"/>
    <col min="7" max="7" width="5.109375" style="10" customWidth="1"/>
    <col min="8" max="8" width="5.77734375" style="12" bestFit="1" customWidth="1"/>
    <col min="9" max="9" width="5.109375" style="10" customWidth="1"/>
    <col min="10" max="10" width="5.88671875" style="12" bestFit="1" customWidth="1"/>
    <col min="11" max="11" width="5.77734375" style="13" customWidth="1"/>
    <col min="12" max="12" width="6.33203125" style="8" customWidth="1"/>
    <col min="13" max="13" width="86.88671875" style="2" customWidth="1"/>
    <col min="14" max="14" width="80.77734375" style="3" bestFit="1" customWidth="1"/>
    <col min="15" max="15" width="49" style="3" bestFit="1" customWidth="1"/>
    <col min="16" max="16384" width="8.88671875" style="3"/>
  </cols>
  <sheetData>
    <row r="1" spans="1:14" x14ac:dyDescent="0.3">
      <c r="A1" s="14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9.9499999999999993" customHeight="1" x14ac:dyDescent="0.3">
      <c r="A2" s="1"/>
      <c r="B2" s="1"/>
      <c r="C2" s="1"/>
      <c r="D2" s="1"/>
      <c r="E2" s="4"/>
      <c r="G2" s="1"/>
      <c r="H2" s="6"/>
      <c r="I2" s="1"/>
      <c r="J2" s="6"/>
      <c r="K2" s="7"/>
    </row>
    <row r="3" spans="1:14" x14ac:dyDescent="0.3">
      <c r="A3" s="1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ht="9.9499999999999993" customHeight="1" x14ac:dyDescent="0.3"/>
    <row r="5" spans="1:14" x14ac:dyDescent="0.3">
      <c r="A5" s="14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ht="9.9499999999999993" customHeight="1" x14ac:dyDescent="0.3"/>
    <row r="7" spans="1:14" x14ac:dyDescent="0.3">
      <c r="A7" s="15" t="s">
        <v>2</v>
      </c>
      <c r="B7" s="15" t="s">
        <v>3</v>
      </c>
      <c r="C7" s="15" t="s">
        <v>4</v>
      </c>
      <c r="D7" s="15" t="s">
        <v>5</v>
      </c>
      <c r="E7" s="16" t="s">
        <v>6</v>
      </c>
      <c r="F7" s="5" t="s">
        <v>7</v>
      </c>
      <c r="G7" s="15" t="s">
        <v>8</v>
      </c>
      <c r="H7" s="17" t="s">
        <v>9</v>
      </c>
      <c r="I7" s="15" t="s">
        <v>10</v>
      </c>
      <c r="J7" s="17" t="s">
        <v>11</v>
      </c>
      <c r="K7" s="18" t="s">
        <v>12</v>
      </c>
      <c r="L7" s="5" t="s">
        <v>13</v>
      </c>
      <c r="M7" s="10" t="s">
        <v>14</v>
      </c>
      <c r="N7" s="57" t="s">
        <v>110</v>
      </c>
    </row>
    <row r="8" spans="1:14" ht="9.75" customHeight="1" x14ac:dyDescent="0.3">
      <c r="A8" s="15"/>
      <c r="B8" s="15"/>
      <c r="C8" s="15"/>
      <c r="D8" s="15"/>
      <c r="E8" s="16"/>
      <c r="G8" s="15"/>
      <c r="H8" s="17"/>
      <c r="I8" s="15"/>
      <c r="J8" s="17"/>
      <c r="K8" s="18"/>
    </row>
    <row r="9" spans="1:14" x14ac:dyDescent="0.3">
      <c r="A9" s="50" t="s">
        <v>39</v>
      </c>
      <c r="B9" s="49">
        <v>10</v>
      </c>
      <c r="C9" s="51">
        <v>6</v>
      </c>
      <c r="D9" s="49">
        <v>0</v>
      </c>
      <c r="E9" s="52">
        <f>((B9+(D9*0.5))/(B9+C9+D9))</f>
        <v>0.625</v>
      </c>
      <c r="F9" s="53" t="s">
        <v>15</v>
      </c>
      <c r="G9" s="49">
        <f>28+31+35+13+31+27+26+16+20+9+10+16+34+31+31+31</f>
        <v>389</v>
      </c>
      <c r="H9" s="54">
        <f>G9/(B9+C9+D9)</f>
        <v>24.3125</v>
      </c>
      <c r="I9" s="49">
        <f>24+27+3+18+17+35+14+17+12+10+27+20+13+27+17+16</f>
        <v>297</v>
      </c>
      <c r="J9" s="54">
        <f>I9/(B9+C9+D9)</f>
        <v>18.5625</v>
      </c>
      <c r="K9" s="55">
        <f>H9-J9</f>
        <v>5.75</v>
      </c>
      <c r="L9" s="53" t="s">
        <v>98</v>
      </c>
      <c r="M9" s="49" t="s">
        <v>126</v>
      </c>
    </row>
    <row r="10" spans="1:14" x14ac:dyDescent="0.3">
      <c r="A10" s="50" t="s">
        <v>24</v>
      </c>
      <c r="B10" s="49">
        <v>9</v>
      </c>
      <c r="C10" s="51">
        <v>7</v>
      </c>
      <c r="D10" s="49">
        <v>0</v>
      </c>
      <c r="E10" s="52">
        <f>((B10+(D10*0.5))/(B10+C10+D10))</f>
        <v>0.5625</v>
      </c>
      <c r="F10" s="53" t="s">
        <v>96</v>
      </c>
      <c r="G10" s="49">
        <f>17+13+27+14+13+33+42+48+14+17+20+16+16+24+14+33</f>
        <v>361</v>
      </c>
      <c r="H10" s="54">
        <f>G10/(B10+C10+D10)</f>
        <v>22.5625</v>
      </c>
      <c r="I10" s="49">
        <f>30+12+6+13+42+16+3+35+24+20+16+30+31+16+24+27</f>
        <v>345</v>
      </c>
      <c r="J10" s="54">
        <f>I10/(B10+C10+D10)</f>
        <v>21.5625</v>
      </c>
      <c r="K10" s="55">
        <f>H10-J10</f>
        <v>1</v>
      </c>
      <c r="L10" s="53" t="s">
        <v>101</v>
      </c>
      <c r="M10" s="49" t="s">
        <v>127</v>
      </c>
      <c r="N10" s="49" t="s">
        <v>124</v>
      </c>
    </row>
    <row r="11" spans="1:14" x14ac:dyDescent="0.3">
      <c r="A11" s="19" t="s">
        <v>80</v>
      </c>
      <c r="B11" s="2">
        <v>8</v>
      </c>
      <c r="C11" s="20">
        <v>8</v>
      </c>
      <c r="D11" s="2">
        <v>0</v>
      </c>
      <c r="E11" s="21">
        <f>((B11+(D11*0.5))/(B11+C11+D11))</f>
        <v>0.5</v>
      </c>
      <c r="F11" s="8" t="s">
        <v>111</v>
      </c>
      <c r="G11" s="2">
        <f>19+24+27+30+10+33+16+28+27+12+37+30+17+27+16+20</f>
        <v>373</v>
      </c>
      <c r="H11" s="22">
        <f>G11/(B11+C11+D11)</f>
        <v>23.3125</v>
      </c>
      <c r="I11" s="2">
        <f>25+11+29+3+33+16+10+21+21+20+16+16+31+31+24+24</f>
        <v>331</v>
      </c>
      <c r="J11" s="22">
        <f>I11/(B11+C11+D11)</f>
        <v>20.6875</v>
      </c>
      <c r="K11" s="23">
        <f>H11-J11</f>
        <v>2.625</v>
      </c>
      <c r="L11" s="8" t="s">
        <v>97</v>
      </c>
      <c r="M11" s="2" t="s">
        <v>95</v>
      </c>
      <c r="N11" s="2"/>
    </row>
    <row r="12" spans="1:14" x14ac:dyDescent="0.3">
      <c r="A12" s="19" t="s">
        <v>31</v>
      </c>
      <c r="B12" s="2">
        <v>5</v>
      </c>
      <c r="C12" s="20">
        <v>11</v>
      </c>
      <c r="D12" s="2">
        <v>0</v>
      </c>
      <c r="E12" s="21">
        <f>((B12+(D12*0.5))/(B12+C12+D12))</f>
        <v>0.3125</v>
      </c>
      <c r="F12" s="8" t="s">
        <v>99</v>
      </c>
      <c r="G12" s="2">
        <f>24+15+17+19+29+31+38+20+10+16+20+24+13+31+21+27</f>
        <v>355</v>
      </c>
      <c r="H12" s="22">
        <f>G12/(B12+C12+D12)</f>
        <v>22.1875</v>
      </c>
      <c r="I12" s="2">
        <f>31+25+21+23+39+20+26+28+9+37+42+14+34+27+27+33</f>
        <v>436</v>
      </c>
      <c r="J12" s="22">
        <f>I12/(B12+C12+D12)</f>
        <v>27.25</v>
      </c>
      <c r="K12" s="23">
        <f>H12-J12</f>
        <v>-5.0625</v>
      </c>
      <c r="L12" s="8" t="s">
        <v>101</v>
      </c>
      <c r="M12" s="2" t="s">
        <v>95</v>
      </c>
    </row>
    <row r="13" spans="1:14" ht="9.9499999999999993" customHeight="1" x14ac:dyDescent="0.3">
      <c r="B13" s="2"/>
      <c r="C13" s="2"/>
      <c r="D13" s="2"/>
      <c r="E13" s="21"/>
      <c r="F13" s="8"/>
      <c r="G13" s="2"/>
      <c r="H13" s="22"/>
      <c r="I13" s="2"/>
      <c r="J13" s="22"/>
      <c r="K13" s="23"/>
    </row>
    <row r="14" spans="1:14" x14ac:dyDescent="0.3">
      <c r="A14" s="14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4" ht="9.9499999999999993" customHeight="1" x14ac:dyDescent="0.3">
      <c r="H15" s="13"/>
      <c r="J15" s="13"/>
    </row>
    <row r="16" spans="1:14" x14ac:dyDescent="0.3">
      <c r="A16" s="15" t="s">
        <v>2</v>
      </c>
      <c r="B16" s="15"/>
      <c r="C16" s="15"/>
      <c r="D16" s="15"/>
      <c r="E16" s="16" t="s">
        <v>6</v>
      </c>
      <c r="F16" s="5" t="s">
        <v>7</v>
      </c>
      <c r="G16" s="15" t="s">
        <v>8</v>
      </c>
      <c r="H16" s="18" t="s">
        <v>9</v>
      </c>
      <c r="I16" s="15" t="s">
        <v>10</v>
      </c>
      <c r="J16" s="18" t="s">
        <v>11</v>
      </c>
      <c r="K16" s="18" t="s">
        <v>12</v>
      </c>
      <c r="L16" s="5" t="s">
        <v>13</v>
      </c>
    </row>
    <row r="17" spans="1:14" ht="9.9499999999999993" customHeight="1" x14ac:dyDescent="0.3">
      <c r="A17" s="15"/>
      <c r="B17" s="15"/>
      <c r="C17" s="15"/>
      <c r="D17" s="15"/>
      <c r="E17" s="16"/>
      <c r="G17" s="15"/>
      <c r="H17" s="18"/>
      <c r="I17" s="15"/>
      <c r="J17" s="18"/>
      <c r="K17" s="18"/>
    </row>
    <row r="18" spans="1:14" x14ac:dyDescent="0.3">
      <c r="A18" s="50" t="s">
        <v>16</v>
      </c>
      <c r="B18" s="49">
        <v>11</v>
      </c>
      <c r="C18" s="51">
        <v>5</v>
      </c>
      <c r="D18" s="49">
        <v>0</v>
      </c>
      <c r="E18" s="52">
        <f>((B18+(D18*0.5))/(B18+C18+D18))</f>
        <v>0.6875</v>
      </c>
      <c r="F18" s="53" t="s">
        <v>15</v>
      </c>
      <c r="G18" s="49">
        <f>29+25+18+30+31+10+36+28+17+40+37+36+36+35+24+30</f>
        <v>462</v>
      </c>
      <c r="H18" s="54">
        <f>G18/(B18+C18+D18)</f>
        <v>28.875</v>
      </c>
      <c r="I18" s="49">
        <f>27+15+13+17+21+37+33+31+43+24+34+15+39+21+27+27</f>
        <v>424</v>
      </c>
      <c r="J18" s="54">
        <f>I18/(B18+C18+D18)</f>
        <v>26.5</v>
      </c>
      <c r="K18" s="55">
        <f>H18-J18</f>
        <v>2.375</v>
      </c>
      <c r="L18" s="53" t="s">
        <v>98</v>
      </c>
      <c r="M18" s="49" t="s">
        <v>125</v>
      </c>
      <c r="N18" s="2"/>
    </row>
    <row r="19" spans="1:14" x14ac:dyDescent="0.3">
      <c r="A19" s="50" t="s">
        <v>26</v>
      </c>
      <c r="B19" s="49">
        <v>9</v>
      </c>
      <c r="C19" s="51">
        <v>7</v>
      </c>
      <c r="D19" s="49">
        <v>0</v>
      </c>
      <c r="E19" s="52">
        <f>((B19+(D19*0.5))/(B19+C19+D19))</f>
        <v>0.5625</v>
      </c>
      <c r="F19" s="53" t="s">
        <v>111</v>
      </c>
      <c r="G19" s="49">
        <f>31+24+25+6+17+27+23+31+27+24+26+20+38+20+29+27</f>
        <v>395</v>
      </c>
      <c r="H19" s="54">
        <f>G19/(B19+C19+D19)</f>
        <v>24.6875</v>
      </c>
      <c r="I19" s="49">
        <f>24+28+19+27+20+6+20+28+10+17+21+24+40+26+24+30</f>
        <v>364</v>
      </c>
      <c r="J19" s="54">
        <f>I19/(B19+C19+D19)</f>
        <v>22.75</v>
      </c>
      <c r="K19" s="55">
        <f>H19-J19</f>
        <v>1.9375</v>
      </c>
      <c r="L19" s="53" t="s">
        <v>98</v>
      </c>
      <c r="M19" s="49" t="s">
        <v>128</v>
      </c>
      <c r="N19" s="49" t="s">
        <v>124</v>
      </c>
    </row>
    <row r="20" spans="1:14" x14ac:dyDescent="0.3">
      <c r="A20" s="19" t="s">
        <v>34</v>
      </c>
      <c r="B20" s="2">
        <v>5</v>
      </c>
      <c r="C20" s="20">
        <v>11</v>
      </c>
      <c r="D20" s="2">
        <v>0</v>
      </c>
      <c r="E20" s="21">
        <f>((B20+(D20*0.5))/(B20+C20+D20))</f>
        <v>0.3125</v>
      </c>
      <c r="F20" s="8" t="s">
        <v>102</v>
      </c>
      <c r="G20" s="2">
        <f>3+3+23+13+6+33+37+17+31+18+7+31+28+21+42+24</f>
        <v>337</v>
      </c>
      <c r="H20" s="22">
        <f>G20/(B20+C20+D20)</f>
        <v>21.0625</v>
      </c>
      <c r="I20" s="2">
        <f>30+35+19+14+27+36+27+21+10+29+29+34+23+35+29+29</f>
        <v>427</v>
      </c>
      <c r="J20" s="22">
        <f>I20/(B20+C20+D20)</f>
        <v>26.6875</v>
      </c>
      <c r="K20" s="23">
        <f>H20-J20</f>
        <v>-5.625</v>
      </c>
      <c r="L20" s="8" t="s">
        <v>97</v>
      </c>
      <c r="M20" s="2" t="s">
        <v>95</v>
      </c>
    </row>
    <row r="21" spans="1:14" x14ac:dyDescent="0.3">
      <c r="A21" s="19" t="s">
        <v>21</v>
      </c>
      <c r="B21" s="2">
        <v>5</v>
      </c>
      <c r="C21" s="20">
        <v>11</v>
      </c>
      <c r="D21" s="2">
        <v>0</v>
      </c>
      <c r="E21" s="21">
        <f>((B21+(D21*0.5))/(B21+C21+D21))</f>
        <v>0.3125</v>
      </c>
      <c r="F21" s="8" t="s">
        <v>102</v>
      </c>
      <c r="G21" s="2">
        <f>11+27+21+12+31+21+20+27+34+17+23+28+23+26+15+39</f>
        <v>375</v>
      </c>
      <c r="H21" s="22">
        <f>G21/(B21+C21+D21)</f>
        <v>23.4375</v>
      </c>
      <c r="I21" s="2">
        <f>24+31+17+13+38+31+23+37+17+41+14+35+28+20+27+36</f>
        <v>432</v>
      </c>
      <c r="J21" s="22">
        <f>I21/(B21+C21+D21)</f>
        <v>27</v>
      </c>
      <c r="K21" s="23">
        <f>H21-J21</f>
        <v>-3.5625</v>
      </c>
      <c r="L21" s="8" t="s">
        <v>97</v>
      </c>
      <c r="M21" s="2" t="s">
        <v>95</v>
      </c>
    </row>
    <row r="22" spans="1:14" ht="9.9499999999999993" customHeight="1" x14ac:dyDescent="0.3">
      <c r="H22" s="13"/>
      <c r="J22" s="13"/>
    </row>
    <row r="23" spans="1:14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9.9499999999999993" customHeight="1" x14ac:dyDescent="0.3">
      <c r="H24" s="13"/>
      <c r="J24" s="13"/>
    </row>
    <row r="25" spans="1:14" x14ac:dyDescent="0.3">
      <c r="A25" s="15" t="s">
        <v>2</v>
      </c>
      <c r="B25" s="15"/>
      <c r="C25" s="15"/>
      <c r="D25" s="15"/>
      <c r="E25" s="16" t="s">
        <v>6</v>
      </c>
      <c r="F25" s="5" t="s">
        <v>7</v>
      </c>
      <c r="G25" s="15" t="s">
        <v>8</v>
      </c>
      <c r="H25" s="18" t="s">
        <v>9</v>
      </c>
      <c r="I25" s="15" t="s">
        <v>10</v>
      </c>
      <c r="J25" s="18" t="s">
        <v>11</v>
      </c>
      <c r="K25" s="18" t="s">
        <v>12</v>
      </c>
      <c r="L25" s="5" t="s">
        <v>13</v>
      </c>
    </row>
    <row r="26" spans="1:14" ht="9.9499999999999993" customHeight="1" x14ac:dyDescent="0.3">
      <c r="A26" s="15"/>
      <c r="B26" s="15"/>
      <c r="C26" s="20"/>
      <c r="D26" s="15"/>
      <c r="E26" s="16"/>
      <c r="G26" s="15"/>
      <c r="H26" s="18"/>
      <c r="I26" s="15"/>
      <c r="J26" s="18"/>
      <c r="K26" s="18"/>
    </row>
    <row r="27" spans="1:14" x14ac:dyDescent="0.3">
      <c r="A27" s="50" t="s">
        <v>30</v>
      </c>
      <c r="B27" s="49">
        <v>13</v>
      </c>
      <c r="C27" s="51">
        <v>3</v>
      </c>
      <c r="D27" s="49">
        <v>0</v>
      </c>
      <c r="E27" s="52">
        <f>((B27+(D27*0.5))/(B27+C27+D27))</f>
        <v>0.8125</v>
      </c>
      <c r="F27" s="53" t="s">
        <v>15</v>
      </c>
      <c r="G27" s="49">
        <f>47+29+40+28+33+39+35+42+43+41+21+29+6+39+27+39</f>
        <v>538</v>
      </c>
      <c r="H27" s="54">
        <f>G27/(B27+C27+D27)</f>
        <v>33.625</v>
      </c>
      <c r="I27" s="49">
        <f>7+19+27+38+10+29+27+13+17+17+26+18+34+20+14+23</f>
        <v>339</v>
      </c>
      <c r="J27" s="54">
        <f>I27/(B27+C27+D27)</f>
        <v>21.1875</v>
      </c>
      <c r="K27" s="55">
        <f>H27-J27</f>
        <v>12.4375</v>
      </c>
      <c r="L27" s="53" t="s">
        <v>108</v>
      </c>
      <c r="M27" s="49" t="s">
        <v>122</v>
      </c>
    </row>
    <row r="28" spans="1:14" x14ac:dyDescent="0.3">
      <c r="A28" s="19" t="s">
        <v>78</v>
      </c>
      <c r="B28" s="2">
        <v>8</v>
      </c>
      <c r="C28" s="20">
        <v>8</v>
      </c>
      <c r="D28" s="2">
        <v>0</v>
      </c>
      <c r="E28" s="21">
        <f>((B28+(D28*0.5))/(B28+C28+D28))</f>
        <v>0.5</v>
      </c>
      <c r="F28" s="8" t="s">
        <v>99</v>
      </c>
      <c r="G28" s="2">
        <f>30+27+33+3+21+17+16+28+17+34+35+15+17+56+23+36</f>
        <v>408</v>
      </c>
      <c r="H28" s="22">
        <f>G28/(B28+C28+D28)</f>
        <v>25.5</v>
      </c>
      <c r="I28" s="2">
        <f>13+40+13+38+28+16+33+20+24+31+28+36+37+10+39+29</f>
        <v>435</v>
      </c>
      <c r="J28" s="22">
        <f>I28/(B28+C28+D28)</f>
        <v>27.1875</v>
      </c>
      <c r="K28" s="23">
        <f>H28-J28</f>
        <v>-1.6875</v>
      </c>
      <c r="L28" s="8" t="s">
        <v>101</v>
      </c>
      <c r="M28" s="2" t="s">
        <v>95</v>
      </c>
    </row>
    <row r="29" spans="1:14" x14ac:dyDescent="0.3">
      <c r="A29" s="19" t="s">
        <v>32</v>
      </c>
      <c r="B29" s="2">
        <v>5</v>
      </c>
      <c r="C29" s="20">
        <v>11</v>
      </c>
      <c r="D29" s="2">
        <v>0</v>
      </c>
      <c r="E29" s="21">
        <f>((B29+(D29*0.5))/(B29+C29+D29))</f>
        <v>0.3125</v>
      </c>
      <c r="F29" s="8" t="s">
        <v>112</v>
      </c>
      <c r="G29" s="2">
        <f>19+30+13+27+17+10+26+35+29+14+24+34+14+37+10+52</f>
        <v>391</v>
      </c>
      <c r="H29" s="22">
        <f>G29/(B29+C29+D29)</f>
        <v>24.4375</v>
      </c>
      <c r="I29" s="2">
        <f>29+14+30+29+31+16+38+48+7+23+20+37+27+17+34+20</f>
        <v>420</v>
      </c>
      <c r="J29" s="22">
        <f>I29/(B29+C29+D29)</f>
        <v>26.25</v>
      </c>
      <c r="K29" s="23">
        <f>H29-J29</f>
        <v>-1.8125</v>
      </c>
      <c r="L29" s="8" t="s">
        <v>101</v>
      </c>
      <c r="M29" s="2" t="s">
        <v>95</v>
      </c>
    </row>
    <row r="30" spans="1:14" x14ac:dyDescent="0.3">
      <c r="A30" s="19" t="s">
        <v>81</v>
      </c>
      <c r="B30" s="2">
        <v>0</v>
      </c>
      <c r="C30" s="20">
        <v>16</v>
      </c>
      <c r="D30" s="2">
        <v>0</v>
      </c>
      <c r="E30" s="21">
        <f>((B30+(D30*0.5))/(B30+C30+D30))</f>
        <v>0</v>
      </c>
      <c r="F30" s="8" t="s">
        <v>113</v>
      </c>
      <c r="G30" s="2">
        <f>7+14+24+13+16+20+14+3+24+17+10+10+20+27+10+20</f>
        <v>249</v>
      </c>
      <c r="H30" s="22">
        <f>G30/(B30+C30+D30)</f>
        <v>15.5625</v>
      </c>
      <c r="I30" s="2">
        <f>47+30+33+33+33+31+26+42+40+34+27+31+39+45+56+52</f>
        <v>599</v>
      </c>
      <c r="J30" s="22">
        <f>I30/(B30+C30+D30)</f>
        <v>37.4375</v>
      </c>
      <c r="K30" s="23">
        <f>H30-J30</f>
        <v>-21.875</v>
      </c>
      <c r="L30" s="8" t="s">
        <v>105</v>
      </c>
      <c r="M30" s="2" t="s">
        <v>95</v>
      </c>
    </row>
    <row r="32" spans="1:14" x14ac:dyDescent="0.3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4" ht="9.9499999999999993" customHeight="1" x14ac:dyDescent="0.3"/>
    <row r="34" spans="1:14" x14ac:dyDescent="0.3">
      <c r="A34" s="14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4" ht="9.9499999999999993" customHeight="1" x14ac:dyDescent="0.3"/>
    <row r="36" spans="1:14" x14ac:dyDescent="0.3">
      <c r="A36" s="15" t="s">
        <v>2</v>
      </c>
      <c r="B36" s="15"/>
      <c r="C36" s="15"/>
      <c r="D36" s="15"/>
      <c r="E36" s="16" t="s">
        <v>6</v>
      </c>
      <c r="F36" s="5" t="s">
        <v>7</v>
      </c>
      <c r="G36" s="15" t="s">
        <v>8</v>
      </c>
      <c r="H36" s="17" t="s">
        <v>9</v>
      </c>
      <c r="I36" s="15" t="s">
        <v>10</v>
      </c>
      <c r="J36" s="17" t="s">
        <v>11</v>
      </c>
      <c r="K36" s="18" t="s">
        <v>12</v>
      </c>
      <c r="L36" s="5" t="s">
        <v>13</v>
      </c>
    </row>
    <row r="37" spans="1:14" ht="9.9499999999999993" customHeight="1" x14ac:dyDescent="0.3">
      <c r="A37" s="15"/>
      <c r="B37" s="15"/>
      <c r="C37" s="15"/>
      <c r="D37" s="15"/>
      <c r="E37" s="16"/>
      <c r="G37" s="15"/>
      <c r="H37" s="17"/>
      <c r="I37" s="15"/>
      <c r="J37" s="17"/>
      <c r="K37" s="18"/>
    </row>
    <row r="38" spans="1:14" x14ac:dyDescent="0.3">
      <c r="A38" s="50" t="s">
        <v>37</v>
      </c>
      <c r="B38" s="49">
        <v>12</v>
      </c>
      <c r="C38" s="51">
        <v>4</v>
      </c>
      <c r="D38" s="49">
        <v>0</v>
      </c>
      <c r="E38" s="52">
        <f>((B38+(D38*0.5))/(B38+C38+D38))</f>
        <v>0.75</v>
      </c>
      <c r="F38" s="53" t="s">
        <v>15</v>
      </c>
      <c r="G38" s="49">
        <f>7+40+15+27+27+17+27+30+23+21+9+27+20+27+16+27</f>
        <v>360</v>
      </c>
      <c r="H38" s="54">
        <f>G38/(B38+C38+D38)</f>
        <v>22.5</v>
      </c>
      <c r="I38" s="49">
        <f>3+20+12+17+16+14+30+24+9+24+27+10+10+6+22+24</f>
        <v>268</v>
      </c>
      <c r="J38" s="54">
        <f>I38/(B38+C38+D38)</f>
        <v>16.75</v>
      </c>
      <c r="K38" s="55">
        <f>H38-J38</f>
        <v>5.75</v>
      </c>
      <c r="L38" s="53" t="s">
        <v>101</v>
      </c>
      <c r="M38" s="49" t="s">
        <v>114</v>
      </c>
    </row>
    <row r="39" spans="1:14" x14ac:dyDescent="0.3">
      <c r="A39" s="19" t="s">
        <v>17</v>
      </c>
      <c r="B39" s="2">
        <v>9</v>
      </c>
      <c r="C39" s="20">
        <v>7</v>
      </c>
      <c r="D39" s="2">
        <v>0</v>
      </c>
      <c r="E39" s="21">
        <f>((B39+(D39*0.5))/(B39+C39+D39))</f>
        <v>0.5625</v>
      </c>
      <c r="F39" s="8" t="s">
        <v>106</v>
      </c>
      <c r="G39" s="2">
        <f>3+17+17+10+15+34+13+24+17+42+9+16+21+27+22+22</f>
        <v>309</v>
      </c>
      <c r="H39" s="22">
        <f>G39/(B39+C39+D39)</f>
        <v>19.3125</v>
      </c>
      <c r="I39" s="2">
        <f>27+19+16+24+17+37+10+16+16+20+23+17+20+15+16+11</f>
        <v>304</v>
      </c>
      <c r="J39" s="22">
        <f>I39/(B39+C39+D39)</f>
        <v>19</v>
      </c>
      <c r="K39" s="23">
        <f>H39-J39</f>
        <v>0.3125</v>
      </c>
      <c r="L39" s="8" t="s">
        <v>98</v>
      </c>
      <c r="M39" s="2" t="s">
        <v>95</v>
      </c>
    </row>
    <row r="40" spans="1:14" x14ac:dyDescent="0.3">
      <c r="A40" s="19" t="s">
        <v>22</v>
      </c>
      <c r="B40" s="2">
        <v>9</v>
      </c>
      <c r="C40" s="20">
        <v>7</v>
      </c>
      <c r="D40" s="2">
        <v>0</v>
      </c>
      <c r="E40" s="21">
        <f>((B40+(D40*0.5))/(B40+C40+D40))</f>
        <v>0.5625</v>
      </c>
      <c r="F40" s="8" t="s">
        <v>106</v>
      </c>
      <c r="G40" s="2">
        <f>20+17+24+31+26+13+27+26+27+21+17+20+10+40+17+11</f>
        <v>347</v>
      </c>
      <c r="H40" s="22">
        <f>G40/(B40+C40+D40)</f>
        <v>21.6875</v>
      </c>
      <c r="I40" s="2">
        <f>16+23+10+38+23+20+14+29+9+16+16+17+20+38+31+22</f>
        <v>342</v>
      </c>
      <c r="J40" s="22">
        <f>I40/(B40+C40+D40)</f>
        <v>21.375</v>
      </c>
      <c r="K40" s="23">
        <f>H40-J40</f>
        <v>0.3125</v>
      </c>
      <c r="L40" s="8" t="s">
        <v>101</v>
      </c>
      <c r="M40" s="2" t="s">
        <v>95</v>
      </c>
    </row>
    <row r="41" spans="1:14" x14ac:dyDescent="0.3">
      <c r="A41" s="19" t="s">
        <v>77</v>
      </c>
      <c r="B41" s="2">
        <v>6</v>
      </c>
      <c r="C41" s="20">
        <v>10</v>
      </c>
      <c r="D41" s="2">
        <v>0</v>
      </c>
      <c r="E41" s="21">
        <f>((B41+(D41*0.5))/(B41+C41+D41))</f>
        <v>0.375</v>
      </c>
      <c r="F41" s="8" t="s">
        <v>102</v>
      </c>
      <c r="G41" s="2">
        <f>27+24+20+7+28+20+25+19+21+16+24+16+31+6+20+29</f>
        <v>333</v>
      </c>
      <c r="H41" s="22">
        <f>G41/(B41+C41+D41)</f>
        <v>20.8125</v>
      </c>
      <c r="I41" s="2">
        <f>30+20+24+35+21+17+13+22+27+17+21+21+17+27+21+42</f>
        <v>375</v>
      </c>
      <c r="J41" s="22">
        <f>I41/(B41+C41+D41)</f>
        <v>23.4375</v>
      </c>
      <c r="K41" s="23">
        <f>H41-J41</f>
        <v>-2.625</v>
      </c>
      <c r="L41" s="8" t="s">
        <v>97</v>
      </c>
      <c r="M41" s="2" t="s">
        <v>95</v>
      </c>
    </row>
    <row r="42" spans="1:14" ht="9.9499999999999993" customHeight="1" x14ac:dyDescent="0.3">
      <c r="H42" s="13"/>
      <c r="J42" s="13"/>
    </row>
    <row r="43" spans="1:14" x14ac:dyDescent="0.3">
      <c r="A43" s="14" t="s">
        <v>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ht="9.9499999999999993" customHeight="1" x14ac:dyDescent="0.3">
      <c r="H44" s="13"/>
      <c r="J44" s="13"/>
    </row>
    <row r="45" spans="1:14" x14ac:dyDescent="0.3">
      <c r="A45" s="15" t="s">
        <v>2</v>
      </c>
      <c r="B45" s="15"/>
      <c r="C45" s="15"/>
      <c r="D45" s="15"/>
      <c r="E45" s="16" t="s">
        <v>6</v>
      </c>
      <c r="F45" s="5" t="s">
        <v>7</v>
      </c>
      <c r="G45" s="15" t="s">
        <v>8</v>
      </c>
      <c r="H45" s="18" t="s">
        <v>9</v>
      </c>
      <c r="I45" s="15" t="s">
        <v>10</v>
      </c>
      <c r="J45" s="18" t="s">
        <v>11</v>
      </c>
      <c r="K45" s="18" t="s">
        <v>12</v>
      </c>
      <c r="L45" s="5" t="s">
        <v>13</v>
      </c>
    </row>
    <row r="46" spans="1:14" ht="9.75" customHeight="1" x14ac:dyDescent="0.3">
      <c r="A46" s="15"/>
      <c r="B46" s="15"/>
      <c r="C46" s="15"/>
      <c r="D46" s="15"/>
      <c r="E46" s="16"/>
      <c r="G46" s="15"/>
      <c r="H46" s="18"/>
      <c r="I46" s="15"/>
      <c r="J46" s="18"/>
      <c r="K46" s="18"/>
    </row>
    <row r="47" spans="1:14" x14ac:dyDescent="0.3">
      <c r="A47" s="50" t="s">
        <v>40</v>
      </c>
      <c r="B47" s="49">
        <v>11</v>
      </c>
      <c r="C47" s="51">
        <v>5</v>
      </c>
      <c r="D47" s="49">
        <v>0</v>
      </c>
      <c r="E47" s="52">
        <f>((B47+(D47*0.5))/(B47+C47+D47))</f>
        <v>0.6875</v>
      </c>
      <c r="F47" s="53" t="s">
        <v>15</v>
      </c>
      <c r="G47" s="49">
        <f>12+23+19+24+20+20+13+20+20+3+10+35+34+3+20+34</f>
        <v>310</v>
      </c>
      <c r="H47" s="54">
        <f>G47/(B47+C47+D47)</f>
        <v>19.375</v>
      </c>
      <c r="I47" s="49">
        <f>15+17+17+20+13+17+9+14+17+13+24+17+6+31+13+38</f>
        <v>281</v>
      </c>
      <c r="J47" s="54">
        <f>I47/(B47+C47+D47)</f>
        <v>17.5625</v>
      </c>
      <c r="K47" s="55">
        <f>H47-J47</f>
        <v>1.8125</v>
      </c>
      <c r="L47" s="53" t="s">
        <v>98</v>
      </c>
      <c r="M47" s="49" t="s">
        <v>116</v>
      </c>
      <c r="N47" s="49" t="s">
        <v>117</v>
      </c>
    </row>
    <row r="48" spans="1:14" x14ac:dyDescent="0.3">
      <c r="A48" s="50" t="s">
        <v>25</v>
      </c>
      <c r="B48" s="49">
        <v>10</v>
      </c>
      <c r="C48" s="51">
        <v>6</v>
      </c>
      <c r="D48" s="49">
        <v>0</v>
      </c>
      <c r="E48" s="52">
        <f>((B48+(D48*0.5))/(B48+C48+D48))</f>
        <v>0.625</v>
      </c>
      <c r="F48" s="53" t="s">
        <v>96</v>
      </c>
      <c r="G48" s="49">
        <f>20+35+38+24+32+14+37+18+21+19+38+28+45+38+28+20</f>
        <v>455</v>
      </c>
      <c r="H48" s="54">
        <f>G48/(B48+C48+D48)</f>
        <v>28.4375</v>
      </c>
      <c r="I48" s="49">
        <f>40+7+31+10+13+20+10+24+24+17+17+35+27+34+10+30</f>
        <v>349</v>
      </c>
      <c r="J48" s="54">
        <f>I48/(B48+C48+D48)</f>
        <v>21.8125</v>
      </c>
      <c r="K48" s="55">
        <f>H48-J48</f>
        <v>6.625</v>
      </c>
      <c r="L48" s="53" t="s">
        <v>101</v>
      </c>
      <c r="M48" s="49" t="s">
        <v>121</v>
      </c>
      <c r="N48" s="49" t="s">
        <v>120</v>
      </c>
    </row>
    <row r="49" spans="1:21" x14ac:dyDescent="0.3">
      <c r="A49" s="19" t="s">
        <v>27</v>
      </c>
      <c r="B49" s="2">
        <v>8</v>
      </c>
      <c r="C49" s="20">
        <v>8</v>
      </c>
      <c r="D49" s="2">
        <v>0</v>
      </c>
      <c r="E49" s="21">
        <f>((B49+(D49*0.5))/(B49+C49+D49))</f>
        <v>0.5</v>
      </c>
      <c r="F49" s="8" t="s">
        <v>106</v>
      </c>
      <c r="G49" s="2">
        <f>20+17+10+16+9+24+20+21+21+34+13+29+17+13+30+29</f>
        <v>323</v>
      </c>
      <c r="H49" s="22">
        <f>G49/(B49+C49+D49)</f>
        <v>20.1875</v>
      </c>
      <c r="I49" s="2">
        <f>24+27+24+17+13+18+10+17+7+31+24+18+10+20+20+36</f>
        <v>316</v>
      </c>
      <c r="J49" s="22">
        <f>I49/(B49+C49+D49)</f>
        <v>19.75</v>
      </c>
      <c r="K49" s="23">
        <f>H49-J49</f>
        <v>0.4375</v>
      </c>
      <c r="L49" s="8" t="s">
        <v>98</v>
      </c>
      <c r="M49" s="2" t="s">
        <v>95</v>
      </c>
    </row>
    <row r="50" spans="1:21" x14ac:dyDescent="0.3">
      <c r="A50" s="19" t="s">
        <v>43</v>
      </c>
      <c r="B50" s="2">
        <v>6</v>
      </c>
      <c r="C50" s="20">
        <v>10</v>
      </c>
      <c r="D50" s="2">
        <v>0</v>
      </c>
      <c r="E50" s="21">
        <f>((B50+(D50*0.5))/(B50+C50+D50))</f>
        <v>0.375</v>
      </c>
      <c r="F50" s="8" t="s">
        <v>99</v>
      </c>
      <c r="G50" s="2">
        <f>3+16+27+30+38+13+13+10+17+6+34+19+10+31+10+34</f>
        <v>311</v>
      </c>
      <c r="H50" s="22">
        <f>G50/(B50+C50+D50)</f>
        <v>19.4375</v>
      </c>
      <c r="I50" s="2">
        <f>7+20+3+27+31+20+32+20+27+16+10+25+17+3+28+10</f>
        <v>296</v>
      </c>
      <c r="J50" s="22">
        <f>I50/(B50+C50+D50)</f>
        <v>18.5</v>
      </c>
      <c r="K50" s="23">
        <f>H50-J50</f>
        <v>0.9375</v>
      </c>
      <c r="L50" s="8" t="s">
        <v>103</v>
      </c>
      <c r="M50" s="2" t="s">
        <v>95</v>
      </c>
    </row>
    <row r="51" spans="1:21" ht="9.9499999999999993" customHeight="1" x14ac:dyDescent="0.3">
      <c r="H51" s="13"/>
      <c r="J51" s="13"/>
    </row>
    <row r="52" spans="1:21" x14ac:dyDescent="0.3">
      <c r="A52" s="14" t="s">
        <v>38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21" ht="9.9499999999999993" customHeight="1" x14ac:dyDescent="0.3">
      <c r="H53" s="13"/>
      <c r="J53" s="13"/>
    </row>
    <row r="54" spans="1:21" x14ac:dyDescent="0.3">
      <c r="A54" s="15" t="s">
        <v>2</v>
      </c>
      <c r="B54" s="15"/>
      <c r="C54" s="15"/>
      <c r="D54" s="15"/>
      <c r="E54" s="16" t="s">
        <v>6</v>
      </c>
      <c r="F54" s="5" t="s">
        <v>7</v>
      </c>
      <c r="G54" s="15" t="s">
        <v>8</v>
      </c>
      <c r="H54" s="18" t="s">
        <v>9</v>
      </c>
      <c r="I54" s="15" t="s">
        <v>10</v>
      </c>
      <c r="J54" s="18" t="s">
        <v>11</v>
      </c>
      <c r="K54" s="18" t="s">
        <v>12</v>
      </c>
      <c r="L54" s="5" t="s">
        <v>13</v>
      </c>
    </row>
    <row r="55" spans="1:21" ht="9.9499999999999993" customHeight="1" x14ac:dyDescent="0.3">
      <c r="A55" s="15"/>
      <c r="B55" s="15"/>
      <c r="C55" s="15"/>
      <c r="D55" s="15"/>
      <c r="E55" s="16"/>
      <c r="G55" s="15"/>
      <c r="H55" s="18"/>
      <c r="I55" s="15"/>
      <c r="J55" s="18"/>
      <c r="K55" s="18"/>
    </row>
    <row r="56" spans="1:21" x14ac:dyDescent="0.3">
      <c r="A56" s="50" t="s">
        <v>36</v>
      </c>
      <c r="B56" s="49">
        <v>11</v>
      </c>
      <c r="C56" s="51">
        <v>5</v>
      </c>
      <c r="D56" s="49">
        <v>0</v>
      </c>
      <c r="E56" s="52">
        <f>((B56+(D56*0.5))/(B56+C56+D56))</f>
        <v>0.6875</v>
      </c>
      <c r="F56" s="53" t="s">
        <v>15</v>
      </c>
      <c r="G56" s="49">
        <f>14+24+36+38+23+30+10+22+25+17+18+35+19+23+20+24</f>
        <v>378</v>
      </c>
      <c r="H56" s="54">
        <f>G56/(B56+C56+D56)</f>
        <v>23.625</v>
      </c>
      <c r="I56" s="49">
        <f>27+17+6+28+26+27+13+19+19+35+29+28+16+16+12+14</f>
        <v>332</v>
      </c>
      <c r="J56" s="54">
        <f>I56/(B56+C56+D56)</f>
        <v>20.75</v>
      </c>
      <c r="K56" s="55">
        <f>H56-J56</f>
        <v>2.875</v>
      </c>
      <c r="L56" s="53" t="s">
        <v>104</v>
      </c>
      <c r="M56" s="49" t="s">
        <v>118</v>
      </c>
      <c r="N56" s="49" t="s">
        <v>109</v>
      </c>
      <c r="O56" s="49" t="s">
        <v>117</v>
      </c>
      <c r="P56" s="56"/>
      <c r="Q56" s="56"/>
      <c r="R56" s="56"/>
      <c r="S56" s="56"/>
      <c r="T56" s="56"/>
      <c r="U56" s="56"/>
    </row>
    <row r="57" spans="1:21" x14ac:dyDescent="0.3">
      <c r="A57" s="50" t="s">
        <v>35</v>
      </c>
      <c r="B57" s="49">
        <v>11</v>
      </c>
      <c r="C57" s="51">
        <v>5</v>
      </c>
      <c r="D57" s="49">
        <v>0</v>
      </c>
      <c r="E57" s="52">
        <f>((B57+(D57*0.5))/(B57+C57+D57))</f>
        <v>0.6875</v>
      </c>
      <c r="F57" s="53" t="s">
        <v>15</v>
      </c>
      <c r="G57" s="49">
        <f>17+27+29+27+16+37+13+29+27+13+24+17+31+27+12+37</f>
        <v>383</v>
      </c>
      <c r="H57" s="54">
        <f>G57/(B57+C57+D57)</f>
        <v>23.9375</v>
      </c>
      <c r="I57" s="49">
        <f>30+14+27+9+27+34+25+26+17+3+13+19+0+21+20+24</f>
        <v>309</v>
      </c>
      <c r="J57" s="54">
        <f>I57/(B57+C57+D57)</f>
        <v>19.3125</v>
      </c>
      <c r="K57" s="55">
        <f>H57-J57</f>
        <v>4.625</v>
      </c>
      <c r="L57" s="53" t="s">
        <v>98</v>
      </c>
      <c r="M57" s="49" t="s">
        <v>115</v>
      </c>
      <c r="N57" s="49" t="s">
        <v>117</v>
      </c>
    </row>
    <row r="58" spans="1:21" x14ac:dyDescent="0.3">
      <c r="A58" s="50" t="s">
        <v>20</v>
      </c>
      <c r="B58" s="49">
        <v>10</v>
      </c>
      <c r="C58" s="51">
        <v>6</v>
      </c>
      <c r="D58" s="49">
        <v>0</v>
      </c>
      <c r="E58" s="52">
        <f>((B58+(D58*0.5))/(B58+C58+D58))</f>
        <v>0.625</v>
      </c>
      <c r="F58" s="53" t="s">
        <v>96</v>
      </c>
      <c r="G58" s="49">
        <f>30+27+17+38+14+20+17+21+16+7+24+24+10+16+0+24</f>
        <v>305</v>
      </c>
      <c r="H58" s="54">
        <f>G58/(B58+C58+D58)</f>
        <v>19.0625</v>
      </c>
      <c r="I58" s="49">
        <f>17+20+24+3+17+13+15+28+6+21+10+21+7+19+31+20</f>
        <v>272</v>
      </c>
      <c r="J58" s="54">
        <f>I58/(B58+C58+D58)</f>
        <v>17</v>
      </c>
      <c r="K58" s="55">
        <f>H58-J58</f>
        <v>2.0625</v>
      </c>
      <c r="L58" s="53" t="s">
        <v>101</v>
      </c>
      <c r="M58" s="49" t="s">
        <v>119</v>
      </c>
      <c r="N58" s="49" t="s">
        <v>120</v>
      </c>
    </row>
    <row r="59" spans="1:21" x14ac:dyDescent="0.3">
      <c r="A59" s="19" t="s">
        <v>18</v>
      </c>
      <c r="B59" s="2">
        <v>1</v>
      </c>
      <c r="C59" s="20">
        <v>15</v>
      </c>
      <c r="D59" s="2">
        <v>0</v>
      </c>
      <c r="E59" s="21">
        <f>((B59+(D59*0.5))/(B59+C59+D59))</f>
        <v>6.25E-2</v>
      </c>
      <c r="F59" s="8" t="s">
        <v>107</v>
      </c>
      <c r="G59" s="2">
        <f>20+9+6+33+14+24+16+17+10+17+31+17+7+27+16+24</f>
        <v>288</v>
      </c>
      <c r="H59" s="22">
        <f>G59/(B59+C59+D59)</f>
        <v>18</v>
      </c>
      <c r="I59" s="2">
        <f>27+27+36+24+27+30+24+20+34+20+34+38+10+31+23+37</f>
        <v>442</v>
      </c>
      <c r="J59" s="22">
        <f>I59/(B59+C59+D59)</f>
        <v>27.625</v>
      </c>
      <c r="K59" s="23">
        <f>H59-J59</f>
        <v>-9.625</v>
      </c>
      <c r="L59" s="8" t="s">
        <v>105</v>
      </c>
      <c r="M59" s="2" t="s">
        <v>95</v>
      </c>
    </row>
    <row r="61" spans="1:21" x14ac:dyDescent="0.3">
      <c r="A61" s="10" t="s">
        <v>41</v>
      </c>
      <c r="B61" s="24">
        <f>SUM(B9:B12,B18:B21,B27:B30,B38:B41,B47:B50,B56:B59)</f>
        <v>192</v>
      </c>
      <c r="C61" s="24">
        <f>SUM(C9:C12,C18:C21,C27:C30,C38:C41,C47:C50,C56:C59)</f>
        <v>192</v>
      </c>
      <c r="D61" s="24">
        <f>SUM(D9:D12,D18:D21,D27:D30,D38:D41,D47:D50,D56:D59)</f>
        <v>0</v>
      </c>
      <c r="E61" s="11">
        <f>((B61+(D61*0.5))/(B61+C61+D61))</f>
        <v>0.5</v>
      </c>
      <c r="F61" s="5" t="s">
        <v>15</v>
      </c>
      <c r="G61" s="25">
        <f>SUM(G9:G12,G18:G21,G27:G30,G38:G41,G47:G50,G56:G59)</f>
        <v>8735</v>
      </c>
      <c r="H61" s="12">
        <f>G61/(B61+C61+D61)</f>
        <v>22.747395833333332</v>
      </c>
      <c r="I61" s="25">
        <f>SUM(I9:I12,I18:I21,I27:I30,I38:I41,I47:I50,I56:I59)</f>
        <v>8735</v>
      </c>
      <c r="J61" s="12">
        <f>I61/(B61+C61+D61)</f>
        <v>22.747395833333332</v>
      </c>
      <c r="K61" s="13">
        <f>H61-J61</f>
        <v>0</v>
      </c>
      <c r="L61" s="8" t="s">
        <v>15</v>
      </c>
    </row>
    <row r="65" spans="1:11" x14ac:dyDescent="0.3">
      <c r="A65" s="19"/>
      <c r="B65" s="2"/>
      <c r="C65" s="20"/>
      <c r="D65" s="2"/>
      <c r="E65" s="21"/>
      <c r="F65" s="8"/>
      <c r="G65" s="2"/>
      <c r="H65" s="22"/>
      <c r="I65" s="2"/>
      <c r="J65" s="22"/>
      <c r="K65" s="23"/>
    </row>
  </sheetData>
  <sortState xmlns:xlrd2="http://schemas.microsoft.com/office/spreadsheetml/2017/richdata2" ref="A9:U12">
    <sortCondition descending="1" ref="E9:E12"/>
  </sortState>
  <printOptions horizontalCentered="1" verticalCentered="1" gridLines="1"/>
  <pageMargins left="0" right="0" top="0" bottom="0" header="0" footer="0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1316-DA03-4867-BEB2-845F07191C40}">
  <sheetPr>
    <pageSetUpPr fitToPage="1"/>
  </sheetPr>
  <dimension ref="A1:I300"/>
  <sheetViews>
    <sheetView tabSelected="1" workbookViewId="0">
      <pane ySplit="7" topLeftCell="A204" activePane="bottomLeft" state="frozen"/>
      <selection pane="bottomLeft" activeCell="A219" sqref="A219"/>
    </sheetView>
  </sheetViews>
  <sheetFormatPr defaultColWidth="8.88671875" defaultRowHeight="12.75" x14ac:dyDescent="0.2"/>
  <cols>
    <col min="1" max="1" width="6.109375" style="29" bestFit="1" customWidth="1"/>
    <col min="2" max="2" width="4.77734375" style="29" bestFit="1" customWidth="1"/>
    <col min="3" max="3" width="19.109375" style="29" bestFit="1" customWidth="1"/>
    <col min="4" max="4" width="13" style="36" customWidth="1"/>
    <col min="5" max="5" width="23.21875" style="29" bestFit="1" customWidth="1"/>
    <col min="6" max="8" width="8.88671875" style="36"/>
    <col min="9" max="9" width="39.109375" style="29" bestFit="1" customWidth="1"/>
    <col min="10" max="10" width="4.77734375" style="29" bestFit="1" customWidth="1"/>
    <col min="11" max="11" width="10.5546875" style="29" bestFit="1" customWidth="1"/>
    <col min="12" max="12" width="9.33203125" style="29" bestFit="1" customWidth="1"/>
    <col min="13" max="16384" width="8.88671875" style="29"/>
  </cols>
  <sheetData>
    <row r="1" spans="1:9" ht="15.75" x14ac:dyDescent="0.25">
      <c r="A1" s="47" t="s">
        <v>82</v>
      </c>
      <c r="B1" s="30"/>
      <c r="C1" s="30"/>
      <c r="D1" s="41"/>
      <c r="E1" s="30"/>
    </row>
    <row r="2" spans="1:9" x14ac:dyDescent="0.2">
      <c r="A2" s="31"/>
      <c r="B2" s="32"/>
      <c r="C2" s="32"/>
      <c r="D2" s="42"/>
      <c r="E2" s="32"/>
    </row>
    <row r="3" spans="1:9" x14ac:dyDescent="0.2">
      <c r="A3" s="33" t="s">
        <v>44</v>
      </c>
      <c r="B3" s="32"/>
      <c r="C3" s="32"/>
      <c r="D3" s="42"/>
      <c r="E3" s="32"/>
    </row>
    <row r="4" spans="1:9" x14ac:dyDescent="0.2">
      <c r="A4" s="34" t="s">
        <v>45</v>
      </c>
      <c r="B4" s="32"/>
      <c r="C4" s="32"/>
      <c r="D4" s="42"/>
      <c r="E4" s="32"/>
    </row>
    <row r="5" spans="1:9" x14ac:dyDescent="0.2">
      <c r="A5" s="35" t="s">
        <v>46</v>
      </c>
      <c r="B5" s="32"/>
      <c r="C5" s="32"/>
      <c r="D5" s="42"/>
      <c r="E5" s="32"/>
    </row>
    <row r="7" spans="1:9" ht="15" x14ac:dyDescent="0.25">
      <c r="A7" s="26" t="s">
        <v>47</v>
      </c>
      <c r="B7" s="26" t="s">
        <v>48</v>
      </c>
      <c r="C7" s="26" t="s">
        <v>49</v>
      </c>
      <c r="D7" s="26" t="s">
        <v>42</v>
      </c>
      <c r="E7" s="26" t="s">
        <v>50</v>
      </c>
      <c r="F7" s="27" t="s">
        <v>42</v>
      </c>
      <c r="G7" s="27" t="s">
        <v>51</v>
      </c>
      <c r="H7" s="27" t="s">
        <v>52</v>
      </c>
      <c r="I7" s="28" t="s">
        <v>53</v>
      </c>
    </row>
    <row r="8" spans="1:9" x14ac:dyDescent="0.2">
      <c r="A8" s="43">
        <v>1</v>
      </c>
      <c r="B8" s="43">
        <v>1</v>
      </c>
      <c r="C8" s="46" t="s">
        <v>67</v>
      </c>
      <c r="D8" s="43">
        <v>13</v>
      </c>
      <c r="E8" s="46" t="s">
        <v>56</v>
      </c>
      <c r="F8" s="43">
        <v>18</v>
      </c>
      <c r="G8" s="43">
        <v>5</v>
      </c>
      <c r="H8" s="45">
        <v>45768</v>
      </c>
    </row>
    <row r="9" spans="1:9" x14ac:dyDescent="0.2">
      <c r="A9" s="43">
        <v>1</v>
      </c>
      <c r="B9" s="43">
        <v>1</v>
      </c>
      <c r="C9" s="46" t="s">
        <v>72</v>
      </c>
      <c r="D9" s="43">
        <v>17</v>
      </c>
      <c r="E9" s="46" t="s">
        <v>75</v>
      </c>
      <c r="F9" s="43">
        <v>21</v>
      </c>
      <c r="G9" s="43">
        <v>4</v>
      </c>
      <c r="H9" s="45">
        <v>45768</v>
      </c>
    </row>
    <row r="10" spans="1:9" x14ac:dyDescent="0.2">
      <c r="A10" s="43">
        <v>1</v>
      </c>
      <c r="B10" s="43">
        <v>1</v>
      </c>
      <c r="C10" s="46" t="s">
        <v>69</v>
      </c>
      <c r="D10" s="43">
        <v>30</v>
      </c>
      <c r="E10" s="46" t="s">
        <v>64</v>
      </c>
      <c r="F10" s="43">
        <v>3</v>
      </c>
      <c r="G10" s="43">
        <v>27</v>
      </c>
      <c r="H10" s="45">
        <v>45762</v>
      </c>
    </row>
    <row r="11" spans="1:9" x14ac:dyDescent="0.2">
      <c r="A11" s="43">
        <v>1</v>
      </c>
      <c r="B11" s="43">
        <v>1</v>
      </c>
      <c r="C11" s="46" t="s">
        <v>63</v>
      </c>
      <c r="D11" s="43">
        <v>27</v>
      </c>
      <c r="E11" s="46" t="s">
        <v>59</v>
      </c>
      <c r="F11" s="43">
        <v>6</v>
      </c>
      <c r="G11" s="43">
        <v>21</v>
      </c>
      <c r="H11" s="45">
        <v>45770</v>
      </c>
    </row>
    <row r="12" spans="1:9" x14ac:dyDescent="0.2">
      <c r="A12" s="43">
        <v>1</v>
      </c>
      <c r="B12" s="43">
        <v>1</v>
      </c>
      <c r="C12" s="44" t="s">
        <v>83</v>
      </c>
      <c r="D12" s="43">
        <v>14</v>
      </c>
      <c r="E12" s="44" t="s">
        <v>61</v>
      </c>
      <c r="F12" s="43">
        <v>30</v>
      </c>
      <c r="G12" s="43">
        <v>16</v>
      </c>
      <c r="H12" s="45">
        <v>45752</v>
      </c>
    </row>
    <row r="13" spans="1:9" x14ac:dyDescent="0.2">
      <c r="A13" s="43">
        <v>1</v>
      </c>
      <c r="B13" s="43">
        <v>1</v>
      </c>
      <c r="C13" s="44" t="s">
        <v>58</v>
      </c>
      <c r="D13" s="43">
        <v>27</v>
      </c>
      <c r="E13" s="44" t="s">
        <v>73</v>
      </c>
      <c r="F13" s="43">
        <v>40</v>
      </c>
      <c r="G13" s="43">
        <v>13</v>
      </c>
      <c r="H13" s="45">
        <v>45762</v>
      </c>
    </row>
    <row r="14" spans="1:9" x14ac:dyDescent="0.2">
      <c r="A14" s="43">
        <v>1</v>
      </c>
      <c r="B14" s="43">
        <v>1</v>
      </c>
      <c r="C14" s="46" t="s">
        <v>57</v>
      </c>
      <c r="D14" s="43">
        <v>40</v>
      </c>
      <c r="E14" s="46" t="s">
        <v>62</v>
      </c>
      <c r="F14" s="43">
        <v>20</v>
      </c>
      <c r="G14" s="43">
        <v>20</v>
      </c>
      <c r="H14" s="45">
        <v>45749</v>
      </c>
    </row>
    <row r="15" spans="1:9" x14ac:dyDescent="0.2">
      <c r="A15" s="43">
        <v>1</v>
      </c>
      <c r="B15" s="43">
        <v>1</v>
      </c>
      <c r="C15" s="46" t="s">
        <v>66</v>
      </c>
      <c r="D15" s="43">
        <v>3</v>
      </c>
      <c r="E15" s="46" t="s">
        <v>71</v>
      </c>
      <c r="F15" s="43">
        <v>27</v>
      </c>
      <c r="G15" s="43">
        <v>24</v>
      </c>
      <c r="H15" s="45">
        <v>45758</v>
      </c>
    </row>
    <row r="16" spans="1:9" x14ac:dyDescent="0.2">
      <c r="A16" s="43">
        <v>1</v>
      </c>
      <c r="B16" s="43">
        <v>1</v>
      </c>
      <c r="C16" s="46" t="s">
        <v>74</v>
      </c>
      <c r="D16" s="43">
        <v>24</v>
      </c>
      <c r="E16" s="46" t="s">
        <v>76</v>
      </c>
      <c r="F16" s="43">
        <v>20</v>
      </c>
      <c r="G16" s="43">
        <v>4</v>
      </c>
      <c r="H16" s="45">
        <v>45765</v>
      </c>
    </row>
    <row r="17" spans="1:8" x14ac:dyDescent="0.2">
      <c r="A17" s="43">
        <v>1</v>
      </c>
      <c r="B17" s="43">
        <v>1</v>
      </c>
      <c r="C17" s="46" t="s">
        <v>60</v>
      </c>
      <c r="D17" s="43">
        <v>17</v>
      </c>
      <c r="E17" s="46" t="s">
        <v>70</v>
      </c>
      <c r="F17" s="43">
        <v>23</v>
      </c>
      <c r="G17" s="43">
        <v>6</v>
      </c>
      <c r="H17" s="45">
        <v>45764</v>
      </c>
    </row>
    <row r="18" spans="1:8" x14ac:dyDescent="0.2">
      <c r="A18" s="43">
        <v>1</v>
      </c>
      <c r="B18" s="43">
        <v>1</v>
      </c>
      <c r="C18" s="44" t="s">
        <v>68</v>
      </c>
      <c r="D18" s="43">
        <v>9</v>
      </c>
      <c r="E18" s="44" t="s">
        <v>54</v>
      </c>
      <c r="F18" s="43">
        <v>27</v>
      </c>
      <c r="G18" s="43">
        <v>18</v>
      </c>
      <c r="H18" s="45">
        <v>45760</v>
      </c>
    </row>
    <row r="19" spans="1:8" x14ac:dyDescent="0.2">
      <c r="A19" s="43">
        <v>1</v>
      </c>
      <c r="B19" s="43">
        <v>1</v>
      </c>
      <c r="C19" s="44" t="s">
        <v>55</v>
      </c>
      <c r="D19" s="43">
        <v>17</v>
      </c>
      <c r="E19" s="44" t="s">
        <v>65</v>
      </c>
      <c r="F19" s="43">
        <v>24</v>
      </c>
      <c r="G19" s="43">
        <v>7</v>
      </c>
      <c r="H19" s="45">
        <v>45760</v>
      </c>
    </row>
    <row r="20" spans="1:8" x14ac:dyDescent="0.2">
      <c r="A20" s="43">
        <v>1</v>
      </c>
      <c r="B20" s="43">
        <v>2</v>
      </c>
      <c r="C20" s="46" t="s">
        <v>75</v>
      </c>
      <c r="D20" s="43">
        <v>27</v>
      </c>
      <c r="E20" s="46" t="s">
        <v>67</v>
      </c>
      <c r="F20" s="43">
        <v>31</v>
      </c>
      <c r="G20" s="43">
        <v>4</v>
      </c>
      <c r="H20" s="45">
        <v>45758</v>
      </c>
    </row>
    <row r="21" spans="1:8" x14ac:dyDescent="0.2">
      <c r="A21" s="43">
        <v>1</v>
      </c>
      <c r="B21" s="43">
        <v>2</v>
      </c>
      <c r="C21" s="46" t="s">
        <v>64</v>
      </c>
      <c r="D21" s="43">
        <v>23</v>
      </c>
      <c r="E21" s="46" t="s">
        <v>72</v>
      </c>
      <c r="F21" s="43">
        <v>19</v>
      </c>
      <c r="G21" s="43">
        <v>4</v>
      </c>
      <c r="H21" s="45">
        <v>45768</v>
      </c>
    </row>
    <row r="22" spans="1:8" x14ac:dyDescent="0.2">
      <c r="A22" s="43">
        <v>1</v>
      </c>
      <c r="B22" s="43">
        <v>2</v>
      </c>
      <c r="C22" s="46" t="s">
        <v>59</v>
      </c>
      <c r="D22" s="43">
        <v>25</v>
      </c>
      <c r="E22" s="46" t="s">
        <v>69</v>
      </c>
      <c r="F22" s="43" t="s">
        <v>84</v>
      </c>
      <c r="G22" s="43">
        <v>6</v>
      </c>
      <c r="H22" s="45">
        <v>45751</v>
      </c>
    </row>
    <row r="23" spans="1:8" x14ac:dyDescent="0.2">
      <c r="A23" s="43">
        <v>1</v>
      </c>
      <c r="B23" s="43">
        <v>2</v>
      </c>
      <c r="C23" s="46" t="s">
        <v>56</v>
      </c>
      <c r="D23" s="43">
        <v>30</v>
      </c>
      <c r="E23" s="46" t="s">
        <v>63</v>
      </c>
      <c r="F23" s="43">
        <v>17</v>
      </c>
      <c r="G23" s="43">
        <v>13</v>
      </c>
      <c r="H23" s="45">
        <v>45768</v>
      </c>
    </row>
    <row r="24" spans="1:8" x14ac:dyDescent="0.2">
      <c r="A24" s="43">
        <v>1</v>
      </c>
      <c r="B24" s="43">
        <v>2</v>
      </c>
      <c r="C24" s="44" t="s">
        <v>58</v>
      </c>
      <c r="D24" s="43">
        <v>33</v>
      </c>
      <c r="E24" s="44" t="s">
        <v>83</v>
      </c>
      <c r="F24" s="43">
        <v>13</v>
      </c>
      <c r="G24" s="43">
        <v>20</v>
      </c>
      <c r="H24" s="45">
        <v>45764</v>
      </c>
    </row>
    <row r="25" spans="1:8" x14ac:dyDescent="0.2">
      <c r="A25" s="43">
        <v>1</v>
      </c>
      <c r="B25" s="43">
        <v>2</v>
      </c>
      <c r="C25" s="44" t="s">
        <v>73</v>
      </c>
      <c r="D25" s="43">
        <v>29</v>
      </c>
      <c r="E25" s="44" t="s">
        <v>61</v>
      </c>
      <c r="F25" s="43">
        <v>19</v>
      </c>
      <c r="G25" s="43">
        <v>10</v>
      </c>
      <c r="H25" s="45">
        <v>45747</v>
      </c>
    </row>
    <row r="26" spans="1:8" x14ac:dyDescent="0.2">
      <c r="A26" s="43">
        <v>1</v>
      </c>
      <c r="B26" s="43">
        <v>2</v>
      </c>
      <c r="C26" s="46" t="s">
        <v>71</v>
      </c>
      <c r="D26" s="43">
        <v>3</v>
      </c>
      <c r="E26" s="46" t="s">
        <v>57</v>
      </c>
      <c r="F26" s="43">
        <v>7</v>
      </c>
      <c r="G26" s="43">
        <v>4</v>
      </c>
      <c r="H26" s="45">
        <v>45747</v>
      </c>
    </row>
    <row r="27" spans="1:8" x14ac:dyDescent="0.2">
      <c r="A27" s="43">
        <v>1</v>
      </c>
      <c r="B27" s="43">
        <v>2</v>
      </c>
      <c r="C27" s="46" t="s">
        <v>76</v>
      </c>
      <c r="D27" s="43">
        <v>16</v>
      </c>
      <c r="E27" s="46" t="s">
        <v>66</v>
      </c>
      <c r="F27" s="43">
        <v>17</v>
      </c>
      <c r="G27" s="43">
        <v>1</v>
      </c>
      <c r="H27" s="45">
        <v>45769</v>
      </c>
    </row>
    <row r="28" spans="1:8" x14ac:dyDescent="0.2">
      <c r="A28" s="43">
        <v>1</v>
      </c>
      <c r="B28" s="43">
        <v>2</v>
      </c>
      <c r="C28" s="46" t="s">
        <v>70</v>
      </c>
      <c r="D28" s="43">
        <v>24</v>
      </c>
      <c r="E28" s="46" t="s">
        <v>74</v>
      </c>
      <c r="F28" s="43">
        <v>20</v>
      </c>
      <c r="G28" s="43">
        <v>4</v>
      </c>
      <c r="H28" s="45">
        <v>45765</v>
      </c>
    </row>
    <row r="29" spans="1:8" x14ac:dyDescent="0.2">
      <c r="A29" s="43">
        <v>1</v>
      </c>
      <c r="B29" s="43">
        <v>2</v>
      </c>
      <c r="C29" s="46" t="s">
        <v>62</v>
      </c>
      <c r="D29" s="43">
        <v>38</v>
      </c>
      <c r="E29" s="46" t="s">
        <v>60</v>
      </c>
      <c r="F29" s="43">
        <v>31</v>
      </c>
      <c r="G29" s="43">
        <v>7</v>
      </c>
      <c r="H29" s="45">
        <v>45769</v>
      </c>
    </row>
    <row r="30" spans="1:8" x14ac:dyDescent="0.2">
      <c r="A30" s="43">
        <v>1</v>
      </c>
      <c r="B30" s="43">
        <v>2</v>
      </c>
      <c r="C30" s="44" t="s">
        <v>55</v>
      </c>
      <c r="D30" s="43">
        <v>27</v>
      </c>
      <c r="E30" s="44" t="s">
        <v>68</v>
      </c>
      <c r="F30" s="43">
        <v>20</v>
      </c>
      <c r="G30" s="43">
        <v>7</v>
      </c>
      <c r="H30" s="45">
        <v>45746</v>
      </c>
    </row>
    <row r="31" spans="1:8" x14ac:dyDescent="0.2">
      <c r="A31" s="43">
        <v>1</v>
      </c>
      <c r="B31" s="43">
        <v>2</v>
      </c>
      <c r="C31" s="44" t="s">
        <v>65</v>
      </c>
      <c r="D31" s="43">
        <v>14</v>
      </c>
      <c r="E31" s="44" t="s">
        <v>54</v>
      </c>
      <c r="F31" s="43">
        <v>27</v>
      </c>
      <c r="G31" s="43">
        <v>13</v>
      </c>
      <c r="H31" s="45">
        <v>45746</v>
      </c>
    </row>
    <row r="32" spans="1:8" x14ac:dyDescent="0.2">
      <c r="A32" s="43">
        <v>1</v>
      </c>
      <c r="B32" s="43">
        <v>3</v>
      </c>
      <c r="C32" s="46" t="s">
        <v>67</v>
      </c>
      <c r="D32" s="43">
        <v>35</v>
      </c>
      <c r="E32" s="46" t="s">
        <v>64</v>
      </c>
      <c r="F32" s="43">
        <v>3</v>
      </c>
      <c r="G32" s="43">
        <v>32</v>
      </c>
      <c r="H32" s="45">
        <v>45766</v>
      </c>
    </row>
    <row r="33" spans="1:8" x14ac:dyDescent="0.2">
      <c r="A33" s="43">
        <v>1</v>
      </c>
      <c r="B33" s="43">
        <v>3</v>
      </c>
      <c r="C33" s="46" t="s">
        <v>72</v>
      </c>
      <c r="D33" s="43">
        <v>24</v>
      </c>
      <c r="E33" s="46" t="s">
        <v>59</v>
      </c>
      <c r="F33" s="43">
        <v>31</v>
      </c>
      <c r="G33" s="43">
        <v>7</v>
      </c>
      <c r="H33" s="45">
        <v>45747</v>
      </c>
    </row>
    <row r="34" spans="1:8" x14ac:dyDescent="0.2">
      <c r="A34" s="43">
        <v>1</v>
      </c>
      <c r="B34" s="43">
        <v>3</v>
      </c>
      <c r="C34" s="46" t="s">
        <v>69</v>
      </c>
      <c r="D34" s="43">
        <v>27</v>
      </c>
      <c r="E34" s="46" t="s">
        <v>56</v>
      </c>
      <c r="F34" s="43">
        <v>29</v>
      </c>
      <c r="G34" s="43">
        <v>2</v>
      </c>
      <c r="H34" s="45">
        <v>45759</v>
      </c>
    </row>
    <row r="35" spans="1:8" x14ac:dyDescent="0.2">
      <c r="A35" s="43">
        <v>1</v>
      </c>
      <c r="B35" s="43">
        <v>3</v>
      </c>
      <c r="C35" s="46" t="s">
        <v>63</v>
      </c>
      <c r="D35" s="43">
        <v>13</v>
      </c>
      <c r="E35" s="46" t="s">
        <v>75</v>
      </c>
      <c r="F35" s="43">
        <v>12</v>
      </c>
      <c r="G35" s="43">
        <v>1</v>
      </c>
      <c r="H35" s="45">
        <v>45769</v>
      </c>
    </row>
    <row r="36" spans="1:8" x14ac:dyDescent="0.2">
      <c r="A36" s="43">
        <v>1</v>
      </c>
      <c r="B36" s="43">
        <v>3</v>
      </c>
      <c r="C36" s="44" t="s">
        <v>83</v>
      </c>
      <c r="D36" s="43">
        <v>7</v>
      </c>
      <c r="E36" s="44" t="s">
        <v>73</v>
      </c>
      <c r="F36" s="43">
        <v>47</v>
      </c>
      <c r="G36" s="43">
        <v>40</v>
      </c>
      <c r="H36" s="45">
        <v>45746</v>
      </c>
    </row>
    <row r="37" spans="1:8" x14ac:dyDescent="0.2">
      <c r="A37" s="43">
        <v>1</v>
      </c>
      <c r="B37" s="43">
        <v>3</v>
      </c>
      <c r="C37" s="44" t="s">
        <v>61</v>
      </c>
      <c r="D37" s="43">
        <v>13</v>
      </c>
      <c r="E37" s="44" t="s">
        <v>58</v>
      </c>
      <c r="F37" s="43">
        <v>30</v>
      </c>
      <c r="G37" s="43">
        <v>17</v>
      </c>
      <c r="H37" s="45">
        <v>45753</v>
      </c>
    </row>
    <row r="38" spans="1:8" x14ac:dyDescent="0.2">
      <c r="A38" s="43">
        <v>1</v>
      </c>
      <c r="B38" s="43">
        <v>3</v>
      </c>
      <c r="C38" s="46" t="s">
        <v>57</v>
      </c>
      <c r="D38" s="43">
        <v>27</v>
      </c>
      <c r="E38" s="46" t="s">
        <v>76</v>
      </c>
      <c r="F38" s="43">
        <v>17</v>
      </c>
      <c r="G38" s="43">
        <v>10</v>
      </c>
      <c r="H38" s="45">
        <v>45765</v>
      </c>
    </row>
    <row r="39" spans="1:8" x14ac:dyDescent="0.2">
      <c r="A39" s="43">
        <v>1</v>
      </c>
      <c r="B39" s="43">
        <v>3</v>
      </c>
      <c r="C39" s="46" t="s">
        <v>66</v>
      </c>
      <c r="D39" s="43">
        <v>17</v>
      </c>
      <c r="E39" s="46" t="s">
        <v>70</v>
      </c>
      <c r="F39" s="43">
        <v>19</v>
      </c>
      <c r="G39" s="43">
        <v>2</v>
      </c>
      <c r="H39" s="45">
        <v>45764</v>
      </c>
    </row>
    <row r="40" spans="1:8" x14ac:dyDescent="0.2">
      <c r="A40" s="43">
        <v>1</v>
      </c>
      <c r="B40" s="43">
        <v>3</v>
      </c>
      <c r="C40" s="46" t="s">
        <v>74</v>
      </c>
      <c r="D40" s="43">
        <v>7</v>
      </c>
      <c r="E40" s="46" t="s">
        <v>62</v>
      </c>
      <c r="F40" s="43">
        <v>35</v>
      </c>
      <c r="G40" s="43">
        <v>28</v>
      </c>
      <c r="H40" s="45">
        <v>45767</v>
      </c>
    </row>
    <row r="41" spans="1:8" x14ac:dyDescent="0.2">
      <c r="A41" s="43">
        <v>1</v>
      </c>
      <c r="B41" s="43">
        <v>3</v>
      </c>
      <c r="C41" s="46" t="s">
        <v>60</v>
      </c>
      <c r="D41" s="43">
        <v>20</v>
      </c>
      <c r="E41" s="46" t="s">
        <v>71</v>
      </c>
      <c r="F41" s="43">
        <v>16</v>
      </c>
      <c r="G41" s="43">
        <v>4</v>
      </c>
      <c r="H41" s="45">
        <v>45748</v>
      </c>
    </row>
    <row r="42" spans="1:8" x14ac:dyDescent="0.2">
      <c r="A42" s="43">
        <v>1</v>
      </c>
      <c r="B42" s="43">
        <v>3</v>
      </c>
      <c r="C42" s="44" t="s">
        <v>68</v>
      </c>
      <c r="D42" s="43">
        <v>6</v>
      </c>
      <c r="E42" s="44" t="s">
        <v>65</v>
      </c>
      <c r="F42" s="43">
        <v>36</v>
      </c>
      <c r="G42" s="43">
        <v>30</v>
      </c>
      <c r="H42" s="45">
        <v>45761</v>
      </c>
    </row>
    <row r="43" spans="1:8" x14ac:dyDescent="0.2">
      <c r="A43" s="43">
        <v>1</v>
      </c>
      <c r="B43" s="43">
        <v>3</v>
      </c>
      <c r="C43" s="44" t="s">
        <v>54</v>
      </c>
      <c r="D43" s="43">
        <v>17</v>
      </c>
      <c r="E43" s="44" t="s">
        <v>55</v>
      </c>
      <c r="F43" s="43">
        <v>30</v>
      </c>
      <c r="G43" s="43">
        <v>13</v>
      </c>
      <c r="H43" s="45">
        <v>45745</v>
      </c>
    </row>
    <row r="44" spans="1:8" x14ac:dyDescent="0.2">
      <c r="A44" s="43">
        <v>1</v>
      </c>
      <c r="B44" s="43">
        <v>4</v>
      </c>
      <c r="C44" s="46" t="s">
        <v>59</v>
      </c>
      <c r="D44" s="43">
        <v>24</v>
      </c>
      <c r="E44" s="46" t="s">
        <v>67</v>
      </c>
      <c r="F44" s="43">
        <v>28</v>
      </c>
      <c r="G44" s="43">
        <v>4</v>
      </c>
      <c r="H44" s="45">
        <v>45748</v>
      </c>
    </row>
    <row r="45" spans="1:8" x14ac:dyDescent="0.2">
      <c r="A45" s="43">
        <v>1</v>
      </c>
      <c r="B45" s="43">
        <v>4</v>
      </c>
      <c r="C45" s="46" t="s">
        <v>56</v>
      </c>
      <c r="D45" s="43">
        <v>25</v>
      </c>
      <c r="E45" s="46" t="s">
        <v>72</v>
      </c>
      <c r="F45" s="43">
        <v>15</v>
      </c>
      <c r="G45" s="43">
        <v>10</v>
      </c>
      <c r="H45" s="45">
        <v>45760</v>
      </c>
    </row>
    <row r="46" spans="1:8" x14ac:dyDescent="0.2">
      <c r="A46" s="43">
        <v>1</v>
      </c>
      <c r="B46" s="43">
        <v>4</v>
      </c>
      <c r="C46" s="46" t="s">
        <v>75</v>
      </c>
      <c r="D46" s="43">
        <v>11</v>
      </c>
      <c r="E46" s="46" t="s">
        <v>69</v>
      </c>
      <c r="F46" s="43">
        <v>24</v>
      </c>
      <c r="G46" s="43">
        <v>13</v>
      </c>
      <c r="H46" s="45">
        <v>45756</v>
      </c>
    </row>
    <row r="47" spans="1:8" x14ac:dyDescent="0.2">
      <c r="A47" s="43">
        <v>1</v>
      </c>
      <c r="B47" s="43">
        <v>4</v>
      </c>
      <c r="C47" s="46" t="s">
        <v>64</v>
      </c>
      <c r="D47" s="43">
        <v>13</v>
      </c>
      <c r="E47" s="46" t="s">
        <v>63</v>
      </c>
      <c r="F47" s="43">
        <v>14</v>
      </c>
      <c r="G47" s="43">
        <v>1</v>
      </c>
      <c r="H47" s="45">
        <v>45770</v>
      </c>
    </row>
    <row r="48" spans="1:8" x14ac:dyDescent="0.2">
      <c r="A48" s="43">
        <v>1</v>
      </c>
      <c r="B48" s="43">
        <v>4</v>
      </c>
      <c r="C48" s="46" t="s">
        <v>70</v>
      </c>
      <c r="D48" s="43">
        <v>12</v>
      </c>
      <c r="E48" s="46" t="s">
        <v>57</v>
      </c>
      <c r="F48" s="43" t="s">
        <v>90</v>
      </c>
      <c r="G48" s="43">
        <v>3</v>
      </c>
      <c r="H48" s="45">
        <v>45763</v>
      </c>
    </row>
    <row r="49" spans="1:8" x14ac:dyDescent="0.2">
      <c r="A49" s="43">
        <v>1</v>
      </c>
      <c r="B49" s="43">
        <v>4</v>
      </c>
      <c r="C49" s="46" t="s">
        <v>62</v>
      </c>
      <c r="D49" s="43">
        <v>24</v>
      </c>
      <c r="E49" s="46" t="s">
        <v>66</v>
      </c>
      <c r="F49" s="43">
        <v>10</v>
      </c>
      <c r="G49" s="43">
        <v>14</v>
      </c>
      <c r="H49" s="45">
        <v>45769</v>
      </c>
    </row>
    <row r="50" spans="1:8" x14ac:dyDescent="0.2">
      <c r="A50" s="43">
        <v>1</v>
      </c>
      <c r="B50" s="43">
        <v>4</v>
      </c>
      <c r="C50" s="46" t="s">
        <v>71</v>
      </c>
      <c r="D50" s="43">
        <v>30</v>
      </c>
      <c r="E50" s="46" t="s">
        <v>74</v>
      </c>
      <c r="F50" s="43" t="s">
        <v>89</v>
      </c>
      <c r="G50" s="43">
        <v>3</v>
      </c>
      <c r="H50" s="45">
        <v>45760</v>
      </c>
    </row>
    <row r="51" spans="1:8" x14ac:dyDescent="0.2">
      <c r="A51" s="43">
        <v>1</v>
      </c>
      <c r="B51" s="43">
        <v>4</v>
      </c>
      <c r="C51" s="46" t="s">
        <v>76</v>
      </c>
      <c r="D51" s="43">
        <v>10</v>
      </c>
      <c r="E51" s="46" t="s">
        <v>60</v>
      </c>
      <c r="F51" s="43">
        <v>24</v>
      </c>
      <c r="G51" s="43">
        <v>14</v>
      </c>
      <c r="H51" s="45">
        <v>45766</v>
      </c>
    </row>
    <row r="52" spans="1:8" x14ac:dyDescent="0.2">
      <c r="A52" s="43">
        <v>1</v>
      </c>
      <c r="B52" s="43">
        <v>4</v>
      </c>
      <c r="C52" s="48" t="s">
        <v>83</v>
      </c>
      <c r="D52" s="43">
        <v>24</v>
      </c>
      <c r="E52" s="48" t="s">
        <v>68</v>
      </c>
      <c r="F52" s="43">
        <v>33</v>
      </c>
      <c r="G52" s="43">
        <v>9</v>
      </c>
      <c r="H52" s="45">
        <v>45761</v>
      </c>
    </row>
    <row r="53" spans="1:8" x14ac:dyDescent="0.2">
      <c r="A53" s="43">
        <v>1</v>
      </c>
      <c r="B53" s="43">
        <v>4</v>
      </c>
      <c r="C53" s="48" t="s">
        <v>61</v>
      </c>
      <c r="D53" s="43">
        <v>27</v>
      </c>
      <c r="E53" s="48" t="s">
        <v>54</v>
      </c>
      <c r="F53" s="43">
        <v>29</v>
      </c>
      <c r="G53" s="43">
        <v>2</v>
      </c>
      <c r="H53" s="45">
        <v>45753</v>
      </c>
    </row>
    <row r="54" spans="1:8" x14ac:dyDescent="0.2">
      <c r="A54" s="43">
        <v>1</v>
      </c>
      <c r="B54" s="43">
        <v>4</v>
      </c>
      <c r="C54" s="48" t="s">
        <v>58</v>
      </c>
      <c r="D54" s="43">
        <v>3</v>
      </c>
      <c r="E54" s="48" t="s">
        <v>55</v>
      </c>
      <c r="F54" s="43">
        <v>38</v>
      </c>
      <c r="G54" s="43">
        <v>35</v>
      </c>
      <c r="H54" s="45">
        <v>45766</v>
      </c>
    </row>
    <row r="55" spans="1:8" x14ac:dyDescent="0.2">
      <c r="A55" s="43">
        <v>1</v>
      </c>
      <c r="B55" s="43">
        <v>4</v>
      </c>
      <c r="C55" s="48" t="s">
        <v>73</v>
      </c>
      <c r="D55" s="43">
        <v>28</v>
      </c>
      <c r="E55" s="48" t="s">
        <v>65</v>
      </c>
      <c r="F55" s="43">
        <v>38</v>
      </c>
      <c r="G55" s="43">
        <v>10</v>
      </c>
      <c r="H55" s="45">
        <v>45769</v>
      </c>
    </row>
    <row r="56" spans="1:8" ht="15.75" x14ac:dyDescent="0.25">
      <c r="A56" s="37" t="s">
        <v>85</v>
      </c>
      <c r="B56" s="38"/>
      <c r="C56" s="37"/>
      <c r="D56" s="37"/>
      <c r="E56" s="39"/>
      <c r="F56" s="43"/>
      <c r="G56" s="43"/>
      <c r="H56" s="45"/>
    </row>
    <row r="57" spans="1:8" x14ac:dyDescent="0.2">
      <c r="A57" s="43">
        <v>2</v>
      </c>
      <c r="B57" s="43">
        <v>5</v>
      </c>
      <c r="C57" s="46" t="s">
        <v>67</v>
      </c>
      <c r="D57" s="43">
        <v>26</v>
      </c>
      <c r="E57" s="46" t="s">
        <v>83</v>
      </c>
      <c r="F57" s="43">
        <v>14</v>
      </c>
      <c r="G57" s="43">
        <v>12</v>
      </c>
      <c r="H57" s="45">
        <v>45787</v>
      </c>
    </row>
    <row r="58" spans="1:8" x14ac:dyDescent="0.2">
      <c r="A58" s="43">
        <v>2</v>
      </c>
      <c r="B58" s="43">
        <v>5</v>
      </c>
      <c r="C58" s="46" t="s">
        <v>72</v>
      </c>
      <c r="D58" s="43">
        <v>38</v>
      </c>
      <c r="E58" s="46" t="s">
        <v>61</v>
      </c>
      <c r="F58" s="43">
        <v>26</v>
      </c>
      <c r="G58" s="43">
        <v>12</v>
      </c>
      <c r="H58" s="45">
        <v>45787</v>
      </c>
    </row>
    <row r="59" spans="1:8" x14ac:dyDescent="0.2">
      <c r="A59" s="43">
        <v>2</v>
      </c>
      <c r="B59" s="43">
        <v>5</v>
      </c>
      <c r="C59" s="46" t="s">
        <v>69</v>
      </c>
      <c r="D59" s="43">
        <v>28</v>
      </c>
      <c r="E59" s="46" t="s">
        <v>58</v>
      </c>
      <c r="F59" s="43">
        <v>21</v>
      </c>
      <c r="G59" s="43">
        <v>7</v>
      </c>
      <c r="H59" s="45">
        <v>45792</v>
      </c>
    </row>
    <row r="60" spans="1:8" x14ac:dyDescent="0.2">
      <c r="A60" s="43">
        <v>2</v>
      </c>
      <c r="B60" s="43">
        <v>5</v>
      </c>
      <c r="C60" s="46" t="s">
        <v>63</v>
      </c>
      <c r="D60" s="43">
        <v>13</v>
      </c>
      <c r="E60" s="46" t="s">
        <v>73</v>
      </c>
      <c r="F60" s="43">
        <v>42</v>
      </c>
      <c r="G60" s="43">
        <v>29</v>
      </c>
      <c r="H60" s="45">
        <v>45794</v>
      </c>
    </row>
    <row r="61" spans="1:8" x14ac:dyDescent="0.2">
      <c r="A61" s="43">
        <v>2</v>
      </c>
      <c r="B61" s="43">
        <v>5</v>
      </c>
      <c r="C61" s="44" t="s">
        <v>56</v>
      </c>
      <c r="D61" s="43">
        <v>31</v>
      </c>
      <c r="E61" s="44" t="s">
        <v>75</v>
      </c>
      <c r="F61" s="43">
        <v>21</v>
      </c>
      <c r="G61" s="43">
        <v>10</v>
      </c>
      <c r="H61" s="45">
        <v>45773</v>
      </c>
    </row>
    <row r="62" spans="1:8" x14ac:dyDescent="0.2">
      <c r="A62" s="43">
        <v>2</v>
      </c>
      <c r="B62" s="43">
        <v>5</v>
      </c>
      <c r="C62" s="44" t="s">
        <v>64</v>
      </c>
      <c r="D62" s="43">
        <v>6</v>
      </c>
      <c r="E62" s="44" t="s">
        <v>59</v>
      </c>
      <c r="F62" s="43">
        <v>27</v>
      </c>
      <c r="G62" s="43">
        <v>21</v>
      </c>
      <c r="H62" s="45">
        <v>45783</v>
      </c>
    </row>
    <row r="63" spans="1:8" x14ac:dyDescent="0.2">
      <c r="A63" s="43">
        <v>2</v>
      </c>
      <c r="B63" s="43">
        <v>5</v>
      </c>
      <c r="C63" s="46" t="s">
        <v>57</v>
      </c>
      <c r="D63" s="43">
        <v>30</v>
      </c>
      <c r="E63" s="46" t="s">
        <v>68</v>
      </c>
      <c r="F63" s="43" t="s">
        <v>92</v>
      </c>
      <c r="G63" s="43">
        <v>6</v>
      </c>
      <c r="H63" s="45">
        <v>45779</v>
      </c>
    </row>
    <row r="64" spans="1:8" x14ac:dyDescent="0.2">
      <c r="A64" s="43">
        <v>2</v>
      </c>
      <c r="B64" s="43">
        <v>5</v>
      </c>
      <c r="C64" s="46" t="s">
        <v>66</v>
      </c>
      <c r="D64" s="43">
        <v>34</v>
      </c>
      <c r="E64" s="46" t="s">
        <v>54</v>
      </c>
      <c r="F64" s="43">
        <v>37</v>
      </c>
      <c r="G64" s="43">
        <v>3</v>
      </c>
      <c r="H64" s="45">
        <v>45787</v>
      </c>
    </row>
    <row r="65" spans="1:8" x14ac:dyDescent="0.2">
      <c r="A65" s="43">
        <v>2</v>
      </c>
      <c r="B65" s="43">
        <v>5</v>
      </c>
      <c r="C65" s="46" t="s">
        <v>74</v>
      </c>
      <c r="D65" s="43">
        <v>28</v>
      </c>
      <c r="E65" s="46" t="s">
        <v>55</v>
      </c>
      <c r="F65" s="43">
        <v>21</v>
      </c>
      <c r="G65" s="43">
        <v>7</v>
      </c>
      <c r="H65" s="45">
        <v>45781</v>
      </c>
    </row>
    <row r="66" spans="1:8" x14ac:dyDescent="0.2">
      <c r="A66" s="43">
        <v>2</v>
      </c>
      <c r="B66" s="43">
        <v>5</v>
      </c>
      <c r="C66" s="46" t="s">
        <v>60</v>
      </c>
      <c r="D66" s="43">
        <v>26</v>
      </c>
      <c r="E66" s="46" t="s">
        <v>65</v>
      </c>
      <c r="F66" s="43">
        <v>23</v>
      </c>
      <c r="G66" s="43">
        <v>3</v>
      </c>
      <c r="H66" s="45">
        <v>45773</v>
      </c>
    </row>
    <row r="67" spans="1:8" x14ac:dyDescent="0.2">
      <c r="A67" s="43">
        <v>2</v>
      </c>
      <c r="B67" s="43">
        <v>5</v>
      </c>
      <c r="C67" s="44" t="s">
        <v>62</v>
      </c>
      <c r="D67" s="43">
        <v>32</v>
      </c>
      <c r="E67" s="44" t="s">
        <v>71</v>
      </c>
      <c r="F67" s="43">
        <v>13</v>
      </c>
      <c r="G67" s="43">
        <v>19</v>
      </c>
      <c r="H67" s="45">
        <v>45786</v>
      </c>
    </row>
    <row r="68" spans="1:8" x14ac:dyDescent="0.2">
      <c r="A68" s="43">
        <v>2</v>
      </c>
      <c r="B68" s="43">
        <v>5</v>
      </c>
      <c r="C68" s="44" t="s">
        <v>76</v>
      </c>
      <c r="D68" s="43">
        <v>9</v>
      </c>
      <c r="E68" s="44" t="s">
        <v>70</v>
      </c>
      <c r="F68" s="43">
        <v>13</v>
      </c>
      <c r="G68" s="43">
        <v>4</v>
      </c>
      <c r="H68" s="45">
        <v>45785</v>
      </c>
    </row>
    <row r="69" spans="1:8" x14ac:dyDescent="0.2">
      <c r="A69" s="43">
        <v>2</v>
      </c>
      <c r="B69" s="43">
        <v>6</v>
      </c>
      <c r="C69" s="46" t="s">
        <v>61</v>
      </c>
      <c r="D69" s="43">
        <v>17</v>
      </c>
      <c r="E69" s="46" t="s">
        <v>67</v>
      </c>
      <c r="F69" s="43">
        <v>31</v>
      </c>
      <c r="G69" s="43">
        <v>14</v>
      </c>
      <c r="H69" s="45">
        <v>45776</v>
      </c>
    </row>
    <row r="70" spans="1:8" x14ac:dyDescent="0.2">
      <c r="A70" s="43">
        <v>2</v>
      </c>
      <c r="B70" s="43">
        <v>6</v>
      </c>
      <c r="C70" s="46" t="s">
        <v>58</v>
      </c>
      <c r="D70" s="43">
        <v>28</v>
      </c>
      <c r="E70" s="46" t="s">
        <v>72</v>
      </c>
      <c r="F70" s="43">
        <v>20</v>
      </c>
      <c r="G70" s="43">
        <v>8</v>
      </c>
      <c r="H70" s="45">
        <v>45797</v>
      </c>
    </row>
    <row r="71" spans="1:8" x14ac:dyDescent="0.2">
      <c r="A71" s="43">
        <v>2</v>
      </c>
      <c r="B71" s="43">
        <v>6</v>
      </c>
      <c r="C71" s="46" t="s">
        <v>73</v>
      </c>
      <c r="D71" s="43">
        <v>33</v>
      </c>
      <c r="E71" s="46" t="s">
        <v>69</v>
      </c>
      <c r="F71" s="43">
        <v>10</v>
      </c>
      <c r="G71" s="43">
        <v>23</v>
      </c>
      <c r="H71" s="45">
        <v>45779</v>
      </c>
    </row>
    <row r="72" spans="1:8" x14ac:dyDescent="0.2">
      <c r="A72" s="43">
        <v>2</v>
      </c>
      <c r="B72" s="43">
        <v>6</v>
      </c>
      <c r="C72" s="46" t="s">
        <v>83</v>
      </c>
      <c r="D72" s="43">
        <v>3</v>
      </c>
      <c r="E72" s="46" t="s">
        <v>63</v>
      </c>
      <c r="F72" s="43">
        <v>42</v>
      </c>
      <c r="G72" s="43">
        <v>39</v>
      </c>
      <c r="H72" s="45">
        <v>45795</v>
      </c>
    </row>
    <row r="73" spans="1:8" x14ac:dyDescent="0.2">
      <c r="A73" s="43">
        <v>2</v>
      </c>
      <c r="B73" s="43">
        <v>6</v>
      </c>
      <c r="C73" s="44" t="s">
        <v>64</v>
      </c>
      <c r="D73" s="43">
        <v>33</v>
      </c>
      <c r="E73" s="44" t="s">
        <v>56</v>
      </c>
      <c r="F73" s="43" t="s">
        <v>93</v>
      </c>
      <c r="G73" s="43">
        <v>3</v>
      </c>
      <c r="H73" s="45">
        <v>45794</v>
      </c>
    </row>
    <row r="74" spans="1:8" x14ac:dyDescent="0.2">
      <c r="A74" s="43">
        <v>2</v>
      </c>
      <c r="B74" s="43">
        <v>6</v>
      </c>
      <c r="C74" s="44" t="s">
        <v>59</v>
      </c>
      <c r="D74" s="43">
        <v>23</v>
      </c>
      <c r="E74" s="44" t="s">
        <v>75</v>
      </c>
      <c r="F74" s="43">
        <v>20</v>
      </c>
      <c r="G74" s="43">
        <v>3</v>
      </c>
      <c r="H74" s="45">
        <v>45793</v>
      </c>
    </row>
    <row r="75" spans="1:8" x14ac:dyDescent="0.2">
      <c r="A75" s="43">
        <v>2</v>
      </c>
      <c r="B75" s="43">
        <v>6</v>
      </c>
      <c r="C75" s="46" t="s">
        <v>54</v>
      </c>
      <c r="D75" s="43">
        <v>16</v>
      </c>
      <c r="E75" s="46" t="s">
        <v>57</v>
      </c>
      <c r="F75" s="43">
        <v>27</v>
      </c>
      <c r="G75" s="43">
        <v>11</v>
      </c>
      <c r="H75" s="45">
        <v>45773</v>
      </c>
    </row>
    <row r="76" spans="1:8" x14ac:dyDescent="0.2">
      <c r="A76" s="43">
        <v>2</v>
      </c>
      <c r="B76" s="43">
        <v>6</v>
      </c>
      <c r="C76" s="46" t="s">
        <v>55</v>
      </c>
      <c r="D76" s="43">
        <v>17</v>
      </c>
      <c r="E76" s="46" t="s">
        <v>66</v>
      </c>
      <c r="F76" s="43">
        <v>15</v>
      </c>
      <c r="G76" s="43">
        <v>2</v>
      </c>
      <c r="H76" s="45">
        <v>45780</v>
      </c>
    </row>
    <row r="77" spans="1:8" x14ac:dyDescent="0.2">
      <c r="A77" s="43">
        <v>2</v>
      </c>
      <c r="B77" s="43">
        <v>6</v>
      </c>
      <c r="C77" s="46" t="s">
        <v>65</v>
      </c>
      <c r="D77" s="43">
        <v>22</v>
      </c>
      <c r="E77" s="46" t="s">
        <v>74</v>
      </c>
      <c r="F77" s="43">
        <v>19</v>
      </c>
      <c r="G77" s="43">
        <v>3</v>
      </c>
      <c r="H77" s="45">
        <v>45795</v>
      </c>
    </row>
    <row r="78" spans="1:8" x14ac:dyDescent="0.2">
      <c r="A78" s="43">
        <v>2</v>
      </c>
      <c r="B78" s="43">
        <v>6</v>
      </c>
      <c r="C78" s="46" t="s">
        <v>68</v>
      </c>
      <c r="D78" s="43">
        <v>14</v>
      </c>
      <c r="E78" s="46" t="s">
        <v>60</v>
      </c>
      <c r="F78" s="43">
        <v>27</v>
      </c>
      <c r="G78" s="43">
        <v>13</v>
      </c>
      <c r="H78" s="45">
        <v>45776</v>
      </c>
    </row>
    <row r="79" spans="1:8" x14ac:dyDescent="0.2">
      <c r="A79" s="43">
        <v>2</v>
      </c>
      <c r="B79" s="43">
        <v>6</v>
      </c>
      <c r="C79" s="44" t="s">
        <v>76</v>
      </c>
      <c r="D79" s="43">
        <v>24</v>
      </c>
      <c r="E79" s="44" t="s">
        <v>62</v>
      </c>
      <c r="F79" s="43">
        <v>18</v>
      </c>
      <c r="G79" s="43">
        <v>6</v>
      </c>
      <c r="H79" s="45">
        <v>45796</v>
      </c>
    </row>
    <row r="80" spans="1:8" x14ac:dyDescent="0.2">
      <c r="A80" s="43">
        <v>2</v>
      </c>
      <c r="B80" s="43">
        <v>6</v>
      </c>
      <c r="C80" s="44" t="s">
        <v>70</v>
      </c>
      <c r="D80" s="43">
        <v>20</v>
      </c>
      <c r="E80" s="44" t="s">
        <v>71</v>
      </c>
      <c r="F80" s="43">
        <v>13</v>
      </c>
      <c r="G80" s="43">
        <v>7</v>
      </c>
      <c r="H80" s="45">
        <v>45776</v>
      </c>
    </row>
    <row r="81" spans="1:8" x14ac:dyDescent="0.2">
      <c r="A81" s="43">
        <v>2</v>
      </c>
      <c r="B81" s="43">
        <v>7</v>
      </c>
      <c r="C81" s="46" t="s">
        <v>67</v>
      </c>
      <c r="D81" s="43">
        <v>16</v>
      </c>
      <c r="E81" s="46" t="s">
        <v>58</v>
      </c>
      <c r="F81" s="43">
        <v>17</v>
      </c>
      <c r="G81" s="43">
        <v>1</v>
      </c>
      <c r="H81" s="45">
        <v>45794</v>
      </c>
    </row>
    <row r="82" spans="1:8" x14ac:dyDescent="0.2">
      <c r="A82" s="43">
        <v>2</v>
      </c>
      <c r="B82" s="43">
        <v>7</v>
      </c>
      <c r="C82" s="46" t="s">
        <v>72</v>
      </c>
      <c r="D82" s="43">
        <v>29</v>
      </c>
      <c r="E82" s="46" t="s">
        <v>73</v>
      </c>
      <c r="F82" s="43">
        <v>39</v>
      </c>
      <c r="G82" s="43">
        <v>10</v>
      </c>
      <c r="H82" s="45">
        <v>45783</v>
      </c>
    </row>
    <row r="83" spans="1:8" x14ac:dyDescent="0.2">
      <c r="A83" s="43">
        <v>2</v>
      </c>
      <c r="B83" s="43">
        <v>7</v>
      </c>
      <c r="C83" s="46" t="s">
        <v>69</v>
      </c>
      <c r="D83" s="43">
        <v>33</v>
      </c>
      <c r="E83" s="46" t="s">
        <v>83</v>
      </c>
      <c r="F83" s="43">
        <v>16</v>
      </c>
      <c r="G83" s="43">
        <v>17</v>
      </c>
      <c r="H83" s="45">
        <v>45783</v>
      </c>
    </row>
    <row r="84" spans="1:8" x14ac:dyDescent="0.2">
      <c r="A84" s="43">
        <v>2</v>
      </c>
      <c r="B84" s="43">
        <v>7</v>
      </c>
      <c r="C84" s="46" t="s">
        <v>63</v>
      </c>
      <c r="D84" s="43">
        <v>48</v>
      </c>
      <c r="E84" s="46" t="s">
        <v>61</v>
      </c>
      <c r="F84" s="43">
        <v>35</v>
      </c>
      <c r="G84" s="43">
        <v>13</v>
      </c>
      <c r="H84" s="45">
        <v>45795</v>
      </c>
    </row>
    <row r="85" spans="1:8" x14ac:dyDescent="0.2">
      <c r="A85" s="43">
        <v>2</v>
      </c>
      <c r="B85" s="43">
        <v>7</v>
      </c>
      <c r="C85" s="44" t="s">
        <v>56</v>
      </c>
      <c r="D85" s="43">
        <v>28</v>
      </c>
      <c r="E85" s="44" t="s">
        <v>59</v>
      </c>
      <c r="F85" s="43" t="s">
        <v>94</v>
      </c>
      <c r="G85" s="43">
        <v>3</v>
      </c>
      <c r="H85" s="45">
        <v>45794</v>
      </c>
    </row>
    <row r="86" spans="1:8" x14ac:dyDescent="0.2">
      <c r="A86" s="43">
        <v>2</v>
      </c>
      <c r="B86" s="43">
        <v>7</v>
      </c>
      <c r="C86" s="44" t="s">
        <v>75</v>
      </c>
      <c r="D86" s="43">
        <v>27</v>
      </c>
      <c r="E86" s="44" t="s">
        <v>64</v>
      </c>
      <c r="F86" s="43">
        <v>37</v>
      </c>
      <c r="G86" s="43">
        <v>10</v>
      </c>
      <c r="H86" s="45">
        <v>45797</v>
      </c>
    </row>
    <row r="87" spans="1:8" x14ac:dyDescent="0.2">
      <c r="A87" s="43">
        <v>2</v>
      </c>
      <c r="B87" s="43">
        <v>7</v>
      </c>
      <c r="C87" s="46" t="s">
        <v>57</v>
      </c>
      <c r="D87" s="43">
        <v>17</v>
      </c>
      <c r="E87" s="46" t="s">
        <v>55</v>
      </c>
      <c r="F87" s="43">
        <v>14</v>
      </c>
      <c r="G87" s="43">
        <v>3</v>
      </c>
      <c r="H87" s="45">
        <v>45774</v>
      </c>
    </row>
    <row r="88" spans="1:8" x14ac:dyDescent="0.2">
      <c r="A88" s="43">
        <v>2</v>
      </c>
      <c r="B88" s="43">
        <v>7</v>
      </c>
      <c r="C88" s="46" t="s">
        <v>66</v>
      </c>
      <c r="D88" s="43">
        <v>13</v>
      </c>
      <c r="E88" s="46" t="s">
        <v>65</v>
      </c>
      <c r="F88" s="43">
        <v>10</v>
      </c>
      <c r="G88" s="43">
        <v>3</v>
      </c>
      <c r="H88" s="45">
        <v>45787</v>
      </c>
    </row>
    <row r="89" spans="1:8" x14ac:dyDescent="0.2">
      <c r="A89" s="43">
        <v>2</v>
      </c>
      <c r="B89" s="43">
        <v>7</v>
      </c>
      <c r="C89" s="46" t="s">
        <v>74</v>
      </c>
      <c r="D89" s="43">
        <v>20</v>
      </c>
      <c r="E89" s="46" t="s">
        <v>68</v>
      </c>
      <c r="F89" s="43">
        <v>17</v>
      </c>
      <c r="G89" s="43">
        <v>3</v>
      </c>
      <c r="H89" s="45">
        <v>45793</v>
      </c>
    </row>
    <row r="90" spans="1:8" x14ac:dyDescent="0.2">
      <c r="A90" s="43">
        <v>2</v>
      </c>
      <c r="B90" s="43">
        <v>7</v>
      </c>
      <c r="C90" s="46" t="s">
        <v>60</v>
      </c>
      <c r="D90" s="43">
        <v>26</v>
      </c>
      <c r="E90" s="46" t="s">
        <v>54</v>
      </c>
      <c r="F90" s="43">
        <v>29</v>
      </c>
      <c r="G90" s="43">
        <v>3</v>
      </c>
      <c r="H90" s="45">
        <v>45795</v>
      </c>
    </row>
    <row r="91" spans="1:8" x14ac:dyDescent="0.2">
      <c r="A91" s="43">
        <v>2</v>
      </c>
      <c r="B91" s="43">
        <v>7</v>
      </c>
      <c r="C91" s="44" t="s">
        <v>62</v>
      </c>
      <c r="D91" s="43">
        <v>14</v>
      </c>
      <c r="E91" s="44" t="s">
        <v>70</v>
      </c>
      <c r="F91" s="43">
        <v>20</v>
      </c>
      <c r="G91" s="43">
        <v>6</v>
      </c>
      <c r="H91" s="45">
        <v>45786</v>
      </c>
    </row>
    <row r="92" spans="1:8" x14ac:dyDescent="0.2">
      <c r="A92" s="43">
        <v>2</v>
      </c>
      <c r="B92" s="43">
        <v>7</v>
      </c>
      <c r="C92" s="44" t="s">
        <v>71</v>
      </c>
      <c r="D92" s="43">
        <v>10</v>
      </c>
      <c r="E92" s="44" t="s">
        <v>76</v>
      </c>
      <c r="F92" s="43">
        <v>20</v>
      </c>
      <c r="G92" s="43">
        <v>10</v>
      </c>
      <c r="H92" s="45">
        <v>45797</v>
      </c>
    </row>
    <row r="93" spans="1:8" x14ac:dyDescent="0.2">
      <c r="A93" s="43">
        <v>2</v>
      </c>
      <c r="B93" s="43">
        <v>8</v>
      </c>
      <c r="C93" s="46" t="s">
        <v>73</v>
      </c>
      <c r="D93" s="43">
        <v>35</v>
      </c>
      <c r="E93" s="46" t="s">
        <v>67</v>
      </c>
      <c r="F93" s="43">
        <v>27</v>
      </c>
      <c r="G93" s="43">
        <v>8</v>
      </c>
      <c r="H93" s="45">
        <v>45786</v>
      </c>
    </row>
    <row r="94" spans="1:8" x14ac:dyDescent="0.2">
      <c r="A94" s="43">
        <v>2</v>
      </c>
      <c r="B94" s="43">
        <v>8</v>
      </c>
      <c r="C94" s="46" t="s">
        <v>83</v>
      </c>
      <c r="D94" s="43">
        <v>20</v>
      </c>
      <c r="E94" s="46" t="s">
        <v>72</v>
      </c>
      <c r="F94" s="43">
        <v>31</v>
      </c>
      <c r="G94" s="43">
        <v>11</v>
      </c>
      <c r="H94" s="45">
        <v>45783</v>
      </c>
    </row>
    <row r="95" spans="1:8" x14ac:dyDescent="0.2">
      <c r="A95" s="43">
        <v>2</v>
      </c>
      <c r="B95" s="43">
        <v>8</v>
      </c>
      <c r="C95" s="46" t="s">
        <v>61</v>
      </c>
      <c r="D95" s="43">
        <v>10</v>
      </c>
      <c r="E95" s="46" t="s">
        <v>69</v>
      </c>
      <c r="F95" s="43">
        <v>16</v>
      </c>
      <c r="G95" s="43">
        <v>6</v>
      </c>
      <c r="H95" s="45">
        <v>45784</v>
      </c>
    </row>
    <row r="96" spans="1:8" x14ac:dyDescent="0.2">
      <c r="A96" s="43">
        <v>2</v>
      </c>
      <c r="B96" s="43">
        <v>8</v>
      </c>
      <c r="C96" s="46" t="s">
        <v>58</v>
      </c>
      <c r="D96" s="43">
        <v>16</v>
      </c>
      <c r="E96" s="46" t="s">
        <v>63</v>
      </c>
      <c r="F96" s="43">
        <v>33</v>
      </c>
      <c r="G96" s="43">
        <v>17</v>
      </c>
      <c r="H96" s="45">
        <v>45794</v>
      </c>
    </row>
    <row r="97" spans="1:8" x14ac:dyDescent="0.2">
      <c r="A97" s="43">
        <v>2</v>
      </c>
      <c r="B97" s="43">
        <v>8</v>
      </c>
      <c r="C97" s="46" t="s">
        <v>65</v>
      </c>
      <c r="D97" s="43">
        <v>30</v>
      </c>
      <c r="E97" s="46" t="s">
        <v>57</v>
      </c>
      <c r="F97" s="43" t="s">
        <v>89</v>
      </c>
      <c r="G97" s="43">
        <v>3</v>
      </c>
      <c r="H97" s="45">
        <v>45774</v>
      </c>
    </row>
    <row r="98" spans="1:8" x14ac:dyDescent="0.2">
      <c r="A98" s="43">
        <v>2</v>
      </c>
      <c r="B98" s="43">
        <v>8</v>
      </c>
      <c r="C98" s="46" t="s">
        <v>68</v>
      </c>
      <c r="D98" s="43">
        <v>16</v>
      </c>
      <c r="E98" s="46" t="s">
        <v>66</v>
      </c>
      <c r="F98" s="43">
        <v>24</v>
      </c>
      <c r="G98" s="43">
        <v>8</v>
      </c>
      <c r="H98" s="45">
        <v>45792</v>
      </c>
    </row>
    <row r="99" spans="1:8" x14ac:dyDescent="0.2">
      <c r="A99" s="43">
        <v>2</v>
      </c>
      <c r="B99" s="43">
        <v>8</v>
      </c>
      <c r="C99" s="46" t="s">
        <v>54</v>
      </c>
      <c r="D99" s="43">
        <v>13</v>
      </c>
      <c r="E99" s="46" t="s">
        <v>74</v>
      </c>
      <c r="F99" s="43">
        <v>25</v>
      </c>
      <c r="G99" s="43">
        <v>12</v>
      </c>
      <c r="H99" s="45">
        <v>45793</v>
      </c>
    </row>
    <row r="100" spans="1:8" x14ac:dyDescent="0.2">
      <c r="A100" s="43">
        <v>2</v>
      </c>
      <c r="B100" s="43">
        <v>8</v>
      </c>
      <c r="C100" s="46" t="s">
        <v>55</v>
      </c>
      <c r="D100" s="43">
        <v>20</v>
      </c>
      <c r="E100" s="46" t="s">
        <v>60</v>
      </c>
      <c r="F100" s="43">
        <v>13</v>
      </c>
      <c r="G100" s="43">
        <v>7</v>
      </c>
      <c r="H100" s="45">
        <v>45774</v>
      </c>
    </row>
    <row r="101" spans="1:8" x14ac:dyDescent="0.2">
      <c r="A101" s="43">
        <v>2</v>
      </c>
      <c r="B101" s="43">
        <v>8</v>
      </c>
      <c r="C101" s="48" t="s">
        <v>56</v>
      </c>
      <c r="D101" s="43">
        <v>10</v>
      </c>
      <c r="E101" s="48" t="s">
        <v>62</v>
      </c>
      <c r="F101" s="43">
        <v>37</v>
      </c>
      <c r="G101" s="43">
        <v>27</v>
      </c>
      <c r="H101" s="45">
        <v>45792</v>
      </c>
    </row>
    <row r="102" spans="1:8" x14ac:dyDescent="0.2">
      <c r="A102" s="43">
        <v>2</v>
      </c>
      <c r="B102" s="43">
        <v>8</v>
      </c>
      <c r="C102" s="48" t="s">
        <v>75</v>
      </c>
      <c r="D102" s="43">
        <v>31</v>
      </c>
      <c r="E102" s="48" t="s">
        <v>71</v>
      </c>
      <c r="F102" s="43">
        <v>38</v>
      </c>
      <c r="G102" s="43">
        <v>7</v>
      </c>
      <c r="H102" s="45">
        <v>45772</v>
      </c>
    </row>
    <row r="103" spans="1:8" x14ac:dyDescent="0.2">
      <c r="A103" s="43">
        <v>2</v>
      </c>
      <c r="B103" s="43">
        <v>8</v>
      </c>
      <c r="C103" s="48" t="s">
        <v>64</v>
      </c>
      <c r="D103" s="43">
        <v>17</v>
      </c>
      <c r="E103" s="48" t="s">
        <v>76</v>
      </c>
      <c r="F103" s="43">
        <v>21</v>
      </c>
      <c r="G103" s="43">
        <v>4</v>
      </c>
      <c r="H103" s="45">
        <v>45800</v>
      </c>
    </row>
    <row r="104" spans="1:8" x14ac:dyDescent="0.2">
      <c r="A104" s="43">
        <v>2</v>
      </c>
      <c r="B104" s="43">
        <v>8</v>
      </c>
      <c r="C104" s="48" t="s">
        <v>59</v>
      </c>
      <c r="D104" s="43">
        <v>17</v>
      </c>
      <c r="E104" s="48" t="s">
        <v>70</v>
      </c>
      <c r="F104" s="43" t="s">
        <v>91</v>
      </c>
      <c r="G104" s="43">
        <v>3</v>
      </c>
      <c r="H104" s="45">
        <v>45777</v>
      </c>
    </row>
    <row r="105" spans="1:8" ht="15.75" x14ac:dyDescent="0.25">
      <c r="A105" s="37" t="s">
        <v>86</v>
      </c>
      <c r="B105" s="37"/>
      <c r="C105" s="37"/>
      <c r="D105" s="37"/>
      <c r="E105" s="39"/>
      <c r="F105" s="43"/>
      <c r="G105" s="43"/>
      <c r="H105" s="45"/>
    </row>
    <row r="106" spans="1:8" x14ac:dyDescent="0.2">
      <c r="A106" s="43">
        <v>3</v>
      </c>
      <c r="B106" s="43">
        <v>9</v>
      </c>
      <c r="C106" s="46" t="s">
        <v>83</v>
      </c>
      <c r="D106" s="43">
        <v>24</v>
      </c>
      <c r="E106" s="46" t="s">
        <v>56</v>
      </c>
      <c r="F106" s="43">
        <v>40</v>
      </c>
      <c r="G106" s="43">
        <v>16</v>
      </c>
      <c r="H106" s="45">
        <v>45801</v>
      </c>
    </row>
    <row r="107" spans="1:8" x14ac:dyDescent="0.2">
      <c r="A107" s="43">
        <v>3</v>
      </c>
      <c r="B107" s="43">
        <v>9</v>
      </c>
      <c r="C107" s="46" t="s">
        <v>61</v>
      </c>
      <c r="D107" s="43">
        <v>14</v>
      </c>
      <c r="E107" s="46" t="s">
        <v>75</v>
      </c>
      <c r="F107" s="43">
        <v>23</v>
      </c>
      <c r="G107" s="43">
        <v>9</v>
      </c>
      <c r="H107" s="45">
        <v>45819</v>
      </c>
    </row>
    <row r="108" spans="1:8" x14ac:dyDescent="0.2">
      <c r="A108" s="43">
        <v>3</v>
      </c>
      <c r="B108" s="43">
        <v>9</v>
      </c>
      <c r="C108" s="46" t="s">
        <v>58</v>
      </c>
      <c r="D108" s="43">
        <v>34</v>
      </c>
      <c r="E108" s="46" t="s">
        <v>64</v>
      </c>
      <c r="F108" s="43">
        <v>31</v>
      </c>
      <c r="G108" s="43">
        <v>3</v>
      </c>
      <c r="H108" s="45">
        <v>45823</v>
      </c>
    </row>
    <row r="109" spans="1:8" x14ac:dyDescent="0.2">
      <c r="A109" s="43">
        <v>3</v>
      </c>
      <c r="B109" s="43">
        <v>9</v>
      </c>
      <c r="C109" s="46" t="s">
        <v>73</v>
      </c>
      <c r="D109" s="43">
        <v>21</v>
      </c>
      <c r="E109" s="46" t="s">
        <v>59</v>
      </c>
      <c r="F109" s="43">
        <v>26</v>
      </c>
      <c r="G109" s="43">
        <v>5</v>
      </c>
      <c r="H109" s="45">
        <v>45809</v>
      </c>
    </row>
    <row r="110" spans="1:8" x14ac:dyDescent="0.2">
      <c r="A110" s="43">
        <v>3</v>
      </c>
      <c r="B110" s="43">
        <v>9</v>
      </c>
      <c r="C110" s="44" t="s">
        <v>67</v>
      </c>
      <c r="D110" s="43">
        <v>9</v>
      </c>
      <c r="E110" s="44" t="s">
        <v>72</v>
      </c>
      <c r="F110" s="43">
        <v>10</v>
      </c>
      <c r="G110" s="43">
        <v>1</v>
      </c>
      <c r="H110" s="45">
        <v>45814</v>
      </c>
    </row>
    <row r="111" spans="1:8" x14ac:dyDescent="0.2">
      <c r="A111" s="43">
        <v>3</v>
      </c>
      <c r="B111" s="43">
        <v>9</v>
      </c>
      <c r="C111" s="44" t="s">
        <v>69</v>
      </c>
      <c r="D111" s="43">
        <v>30</v>
      </c>
      <c r="E111" s="44" t="s">
        <v>63</v>
      </c>
      <c r="F111" s="43">
        <v>16</v>
      </c>
      <c r="G111" s="43">
        <v>14</v>
      </c>
      <c r="H111" s="45">
        <v>45826</v>
      </c>
    </row>
    <row r="112" spans="1:8" x14ac:dyDescent="0.2">
      <c r="A112" s="43">
        <v>3</v>
      </c>
      <c r="B112" s="43">
        <v>9</v>
      </c>
      <c r="C112" s="46" t="s">
        <v>68</v>
      </c>
      <c r="D112" s="43">
        <v>17</v>
      </c>
      <c r="E112" s="46" t="s">
        <v>62</v>
      </c>
      <c r="F112" s="43">
        <v>38</v>
      </c>
      <c r="G112" s="43">
        <v>21</v>
      </c>
      <c r="H112" s="45">
        <v>45823</v>
      </c>
    </row>
    <row r="113" spans="1:8" x14ac:dyDescent="0.2">
      <c r="A113" s="43">
        <v>3</v>
      </c>
      <c r="B113" s="43">
        <v>9</v>
      </c>
      <c r="C113" s="46" t="s">
        <v>54</v>
      </c>
      <c r="D113" s="43">
        <v>27</v>
      </c>
      <c r="E113" s="46" t="s">
        <v>71</v>
      </c>
      <c r="F113" s="43">
        <v>17</v>
      </c>
      <c r="G113" s="43">
        <v>10</v>
      </c>
      <c r="H113" s="45">
        <v>45801</v>
      </c>
    </row>
    <row r="114" spans="1:8" x14ac:dyDescent="0.2">
      <c r="A114" s="43">
        <v>3</v>
      </c>
      <c r="B114" s="43">
        <v>9</v>
      </c>
      <c r="C114" s="46" t="s">
        <v>55</v>
      </c>
      <c r="D114" s="43">
        <v>7</v>
      </c>
      <c r="E114" s="46" t="s">
        <v>76</v>
      </c>
      <c r="F114" s="43">
        <v>21</v>
      </c>
      <c r="G114" s="43">
        <v>14</v>
      </c>
      <c r="H114" s="45">
        <v>45811</v>
      </c>
    </row>
    <row r="115" spans="1:8" x14ac:dyDescent="0.2">
      <c r="A115" s="43">
        <v>3</v>
      </c>
      <c r="B115" s="43">
        <v>9</v>
      </c>
      <c r="C115" s="46" t="s">
        <v>65</v>
      </c>
      <c r="D115" s="43">
        <v>17</v>
      </c>
      <c r="E115" s="46" t="s">
        <v>70</v>
      </c>
      <c r="F115" s="43">
        <v>35</v>
      </c>
      <c r="G115" s="43">
        <v>18</v>
      </c>
      <c r="H115" s="45">
        <v>45822</v>
      </c>
    </row>
    <row r="116" spans="1:8" x14ac:dyDescent="0.2">
      <c r="A116" s="43">
        <v>3</v>
      </c>
      <c r="B116" s="43">
        <v>9</v>
      </c>
      <c r="C116" s="44" t="s">
        <v>57</v>
      </c>
      <c r="D116" s="43">
        <v>23</v>
      </c>
      <c r="E116" s="44" t="s">
        <v>66</v>
      </c>
      <c r="F116" s="43">
        <v>9</v>
      </c>
      <c r="G116" s="43">
        <v>14</v>
      </c>
      <c r="H116" s="45">
        <v>45819</v>
      </c>
    </row>
    <row r="117" spans="1:8" x14ac:dyDescent="0.2">
      <c r="A117" s="43">
        <v>3</v>
      </c>
      <c r="B117" s="43">
        <v>9</v>
      </c>
      <c r="C117" s="44" t="s">
        <v>74</v>
      </c>
      <c r="D117" s="43">
        <v>16</v>
      </c>
      <c r="E117" s="44" t="s">
        <v>60</v>
      </c>
      <c r="F117" s="43">
        <v>21</v>
      </c>
      <c r="G117" s="43">
        <v>5</v>
      </c>
      <c r="H117" s="45">
        <v>45820</v>
      </c>
    </row>
    <row r="118" spans="1:8" x14ac:dyDescent="0.2">
      <c r="A118" s="43">
        <v>3</v>
      </c>
      <c r="B118" s="43">
        <v>10</v>
      </c>
      <c r="C118" s="46" t="s">
        <v>75</v>
      </c>
      <c r="D118" s="43">
        <v>34</v>
      </c>
      <c r="E118" s="46" t="s">
        <v>83</v>
      </c>
      <c r="F118" s="43">
        <v>17</v>
      </c>
      <c r="G118" s="43">
        <v>17</v>
      </c>
      <c r="H118" s="45">
        <v>45801</v>
      </c>
    </row>
    <row r="119" spans="1:8" x14ac:dyDescent="0.2">
      <c r="A119" s="43">
        <v>3</v>
      </c>
      <c r="B119" s="43">
        <v>10</v>
      </c>
      <c r="C119" s="46" t="s">
        <v>64</v>
      </c>
      <c r="D119" s="43">
        <v>7</v>
      </c>
      <c r="E119" s="46" t="s">
        <v>61</v>
      </c>
      <c r="F119" s="43">
        <v>29</v>
      </c>
      <c r="G119" s="43">
        <v>22</v>
      </c>
      <c r="H119" s="45">
        <v>45818</v>
      </c>
    </row>
    <row r="120" spans="1:8" x14ac:dyDescent="0.2">
      <c r="A120" s="43">
        <v>3</v>
      </c>
      <c r="B120" s="43">
        <v>10</v>
      </c>
      <c r="C120" s="46" t="s">
        <v>59</v>
      </c>
      <c r="D120" s="43">
        <v>24</v>
      </c>
      <c r="E120" s="46" t="s">
        <v>58</v>
      </c>
      <c r="F120" s="43">
        <v>17</v>
      </c>
      <c r="G120" s="43">
        <v>7</v>
      </c>
      <c r="H120" s="45">
        <v>45807</v>
      </c>
    </row>
    <row r="121" spans="1:8" x14ac:dyDescent="0.2">
      <c r="A121" s="43">
        <v>3</v>
      </c>
      <c r="B121" s="43">
        <v>10</v>
      </c>
      <c r="C121" s="46" t="s">
        <v>56</v>
      </c>
      <c r="D121" s="43">
        <v>17</v>
      </c>
      <c r="E121" s="46" t="s">
        <v>73</v>
      </c>
      <c r="F121" s="43">
        <v>43</v>
      </c>
      <c r="G121" s="43">
        <v>26</v>
      </c>
      <c r="H121" s="45">
        <v>45800</v>
      </c>
    </row>
    <row r="122" spans="1:8" x14ac:dyDescent="0.2">
      <c r="A122" s="43">
        <v>3</v>
      </c>
      <c r="B122" s="43">
        <v>10</v>
      </c>
      <c r="C122" s="44" t="s">
        <v>69</v>
      </c>
      <c r="D122" s="43">
        <v>12</v>
      </c>
      <c r="E122" s="44" t="s">
        <v>67</v>
      </c>
      <c r="F122" s="43">
        <v>20</v>
      </c>
      <c r="G122" s="43">
        <v>8</v>
      </c>
      <c r="H122" s="45">
        <v>45811</v>
      </c>
    </row>
    <row r="123" spans="1:8" x14ac:dyDescent="0.2">
      <c r="A123" s="43">
        <v>3</v>
      </c>
      <c r="B123" s="43">
        <v>10</v>
      </c>
      <c r="C123" s="44" t="s">
        <v>63</v>
      </c>
      <c r="D123" s="43">
        <v>14</v>
      </c>
      <c r="E123" s="44" t="s">
        <v>72</v>
      </c>
      <c r="F123" s="43">
        <v>24</v>
      </c>
      <c r="G123" s="43">
        <v>10</v>
      </c>
      <c r="H123" s="45">
        <v>45824</v>
      </c>
    </row>
    <row r="124" spans="1:8" x14ac:dyDescent="0.2">
      <c r="A124" s="43">
        <v>3</v>
      </c>
      <c r="B124" s="43">
        <v>10</v>
      </c>
      <c r="C124" s="46" t="s">
        <v>71</v>
      </c>
      <c r="D124" s="43">
        <v>34</v>
      </c>
      <c r="E124" s="46" t="s">
        <v>68</v>
      </c>
      <c r="F124" s="43">
        <v>10</v>
      </c>
      <c r="G124" s="43">
        <v>24</v>
      </c>
      <c r="H124" s="45">
        <v>45804</v>
      </c>
    </row>
    <row r="125" spans="1:8" x14ac:dyDescent="0.2">
      <c r="A125" s="43">
        <v>3</v>
      </c>
      <c r="B125" s="43">
        <v>10</v>
      </c>
      <c r="C125" s="46" t="s">
        <v>76</v>
      </c>
      <c r="D125" s="43">
        <v>13</v>
      </c>
      <c r="E125" s="46" t="s">
        <v>54</v>
      </c>
      <c r="F125" s="43">
        <v>24</v>
      </c>
      <c r="G125" s="43">
        <v>11</v>
      </c>
      <c r="H125" s="45">
        <v>45816</v>
      </c>
    </row>
    <row r="126" spans="1:8" x14ac:dyDescent="0.2">
      <c r="A126" s="43">
        <v>3</v>
      </c>
      <c r="B126" s="43">
        <v>10</v>
      </c>
      <c r="C126" s="46" t="s">
        <v>70</v>
      </c>
      <c r="D126" s="43">
        <v>10</v>
      </c>
      <c r="E126" s="46" t="s">
        <v>55</v>
      </c>
      <c r="F126" s="43">
        <v>24</v>
      </c>
      <c r="G126" s="43">
        <v>14</v>
      </c>
      <c r="H126" s="45">
        <v>45817</v>
      </c>
    </row>
    <row r="127" spans="1:8" x14ac:dyDescent="0.2">
      <c r="A127" s="43">
        <v>3</v>
      </c>
      <c r="B127" s="43">
        <v>10</v>
      </c>
      <c r="C127" s="46" t="s">
        <v>62</v>
      </c>
      <c r="D127" s="43">
        <v>28</v>
      </c>
      <c r="E127" s="46" t="s">
        <v>65</v>
      </c>
      <c r="F127" s="43">
        <v>35</v>
      </c>
      <c r="G127" s="43">
        <v>7</v>
      </c>
      <c r="H127" s="45">
        <v>45824</v>
      </c>
    </row>
    <row r="128" spans="1:8" x14ac:dyDescent="0.2">
      <c r="A128" s="43">
        <v>3</v>
      </c>
      <c r="B128" s="43">
        <v>10</v>
      </c>
      <c r="C128" s="44" t="s">
        <v>74</v>
      </c>
      <c r="D128" s="43">
        <v>24</v>
      </c>
      <c r="E128" s="44" t="s">
        <v>57</v>
      </c>
      <c r="F128" s="43">
        <v>21</v>
      </c>
      <c r="G128" s="43">
        <v>3</v>
      </c>
      <c r="H128" s="45">
        <v>45819</v>
      </c>
    </row>
    <row r="129" spans="1:8" x14ac:dyDescent="0.2">
      <c r="A129" s="43">
        <v>3</v>
      </c>
      <c r="B129" s="43">
        <v>10</v>
      </c>
      <c r="C129" s="44" t="s">
        <v>60</v>
      </c>
      <c r="D129" s="43">
        <v>17</v>
      </c>
      <c r="E129" s="44" t="s">
        <v>66</v>
      </c>
      <c r="F129" s="43">
        <v>16</v>
      </c>
      <c r="G129" s="43">
        <v>1</v>
      </c>
      <c r="H129" s="45">
        <v>45823</v>
      </c>
    </row>
    <row r="130" spans="1:8" x14ac:dyDescent="0.2">
      <c r="A130" s="43">
        <v>3</v>
      </c>
      <c r="B130" s="43">
        <v>11</v>
      </c>
      <c r="C130" s="46" t="s">
        <v>83</v>
      </c>
      <c r="D130" s="43">
        <v>10</v>
      </c>
      <c r="E130" s="46" t="s">
        <v>64</v>
      </c>
      <c r="F130" s="43">
        <v>31</v>
      </c>
      <c r="G130" s="43">
        <v>21</v>
      </c>
      <c r="H130" s="45">
        <v>45809</v>
      </c>
    </row>
    <row r="131" spans="1:8" x14ac:dyDescent="0.2">
      <c r="A131" s="43">
        <v>3</v>
      </c>
      <c r="B131" s="43">
        <v>11</v>
      </c>
      <c r="C131" s="46" t="s">
        <v>61</v>
      </c>
      <c r="D131" s="43">
        <v>24</v>
      </c>
      <c r="E131" s="46" t="s">
        <v>59</v>
      </c>
      <c r="F131" s="43">
        <v>20</v>
      </c>
      <c r="G131" s="43">
        <v>4</v>
      </c>
      <c r="H131" s="45">
        <v>45820</v>
      </c>
    </row>
    <row r="132" spans="1:8" x14ac:dyDescent="0.2">
      <c r="A132" s="43">
        <v>3</v>
      </c>
      <c r="B132" s="43">
        <v>11</v>
      </c>
      <c r="C132" s="46" t="s">
        <v>58</v>
      </c>
      <c r="D132" s="43">
        <v>15</v>
      </c>
      <c r="E132" s="46" t="s">
        <v>56</v>
      </c>
      <c r="F132" s="43">
        <v>36</v>
      </c>
      <c r="G132" s="43">
        <v>21</v>
      </c>
      <c r="H132" s="45">
        <v>45825</v>
      </c>
    </row>
    <row r="133" spans="1:8" x14ac:dyDescent="0.2">
      <c r="A133" s="43">
        <v>3</v>
      </c>
      <c r="B133" s="43">
        <v>11</v>
      </c>
      <c r="C133" s="46" t="s">
        <v>73</v>
      </c>
      <c r="D133" s="43">
        <v>41</v>
      </c>
      <c r="E133" s="46" t="s">
        <v>75</v>
      </c>
      <c r="F133" s="43">
        <v>17</v>
      </c>
      <c r="G133" s="43">
        <v>24</v>
      </c>
      <c r="H133" s="45">
        <v>45801</v>
      </c>
    </row>
    <row r="134" spans="1:8" x14ac:dyDescent="0.2">
      <c r="A134" s="43">
        <v>3</v>
      </c>
      <c r="B134" s="43">
        <v>11</v>
      </c>
      <c r="C134" s="44" t="s">
        <v>67</v>
      </c>
      <c r="D134" s="43">
        <v>16</v>
      </c>
      <c r="E134" s="44" t="s">
        <v>63</v>
      </c>
      <c r="F134" s="43">
        <v>20</v>
      </c>
      <c r="G134" s="43">
        <v>4</v>
      </c>
      <c r="H134" s="45">
        <v>45825</v>
      </c>
    </row>
    <row r="135" spans="1:8" x14ac:dyDescent="0.2">
      <c r="A135" s="43">
        <v>3</v>
      </c>
      <c r="B135" s="43">
        <v>11</v>
      </c>
      <c r="C135" s="44" t="s">
        <v>72</v>
      </c>
      <c r="D135" s="43">
        <v>16</v>
      </c>
      <c r="E135" s="44" t="s">
        <v>69</v>
      </c>
      <c r="F135" s="43">
        <v>37</v>
      </c>
      <c r="G135" s="43">
        <v>21</v>
      </c>
      <c r="H135" s="45">
        <v>45815</v>
      </c>
    </row>
    <row r="136" spans="1:8" x14ac:dyDescent="0.2">
      <c r="A136" s="43">
        <v>3</v>
      </c>
      <c r="B136" s="43">
        <v>11</v>
      </c>
      <c r="C136" s="46" t="s">
        <v>68</v>
      </c>
      <c r="D136" s="43">
        <v>31</v>
      </c>
      <c r="E136" s="46" t="s">
        <v>76</v>
      </c>
      <c r="F136" s="43">
        <v>34</v>
      </c>
      <c r="G136" s="43">
        <v>3</v>
      </c>
      <c r="H136" s="45">
        <v>45814</v>
      </c>
    </row>
    <row r="137" spans="1:8" x14ac:dyDescent="0.2">
      <c r="A137" s="43">
        <v>3</v>
      </c>
      <c r="B137" s="43">
        <v>11</v>
      </c>
      <c r="C137" s="46" t="s">
        <v>54</v>
      </c>
      <c r="D137" s="43">
        <v>13</v>
      </c>
      <c r="E137" s="46" t="s">
        <v>70</v>
      </c>
      <c r="F137" s="43">
        <v>3</v>
      </c>
      <c r="G137" s="43">
        <v>10</v>
      </c>
      <c r="H137" s="45">
        <v>45808</v>
      </c>
    </row>
    <row r="138" spans="1:8" x14ac:dyDescent="0.2">
      <c r="A138" s="43">
        <v>3</v>
      </c>
      <c r="B138" s="43">
        <v>11</v>
      </c>
      <c r="C138" s="46" t="s">
        <v>55</v>
      </c>
      <c r="D138" s="43">
        <v>24</v>
      </c>
      <c r="E138" s="46" t="s">
        <v>62</v>
      </c>
      <c r="F138" s="43">
        <v>21</v>
      </c>
      <c r="G138" s="43">
        <v>3</v>
      </c>
      <c r="H138" s="45">
        <v>45818</v>
      </c>
    </row>
    <row r="139" spans="1:8" x14ac:dyDescent="0.2">
      <c r="A139" s="43">
        <v>3</v>
      </c>
      <c r="B139" s="43">
        <v>11</v>
      </c>
      <c r="C139" s="46" t="s">
        <v>65</v>
      </c>
      <c r="D139" s="43">
        <v>25</v>
      </c>
      <c r="E139" s="46" t="s">
        <v>71</v>
      </c>
      <c r="F139" s="43" t="s">
        <v>84</v>
      </c>
      <c r="G139" s="43">
        <v>6</v>
      </c>
      <c r="H139" s="45">
        <v>45809</v>
      </c>
    </row>
    <row r="140" spans="1:8" x14ac:dyDescent="0.2">
      <c r="A140" s="43">
        <v>3</v>
      </c>
      <c r="B140" s="43">
        <v>11</v>
      </c>
      <c r="C140" s="44" t="s">
        <v>57</v>
      </c>
      <c r="D140" s="43">
        <v>9</v>
      </c>
      <c r="E140" s="44" t="s">
        <v>60</v>
      </c>
      <c r="F140" s="43">
        <v>27</v>
      </c>
      <c r="G140" s="43">
        <v>18</v>
      </c>
      <c r="H140" s="45">
        <v>45819</v>
      </c>
    </row>
    <row r="141" spans="1:8" x14ac:dyDescent="0.2">
      <c r="A141" s="43">
        <v>3</v>
      </c>
      <c r="B141" s="43">
        <v>11</v>
      </c>
      <c r="C141" s="44" t="s">
        <v>66</v>
      </c>
      <c r="D141" s="43">
        <v>17</v>
      </c>
      <c r="E141" s="44" t="s">
        <v>74</v>
      </c>
      <c r="F141" s="43">
        <v>16</v>
      </c>
      <c r="G141" s="43">
        <v>1</v>
      </c>
      <c r="H141" s="45">
        <v>45816</v>
      </c>
    </row>
    <row r="142" spans="1:8" x14ac:dyDescent="0.2">
      <c r="A142" s="43">
        <v>3</v>
      </c>
      <c r="B142" s="43">
        <v>12</v>
      </c>
      <c r="C142" s="46" t="s">
        <v>59</v>
      </c>
      <c r="D142" s="43">
        <v>27</v>
      </c>
      <c r="E142" s="46" t="s">
        <v>83</v>
      </c>
      <c r="F142" s="43">
        <v>10</v>
      </c>
      <c r="G142" s="43">
        <v>17</v>
      </c>
      <c r="H142" s="45">
        <v>45805</v>
      </c>
    </row>
    <row r="143" spans="1:8" x14ac:dyDescent="0.2">
      <c r="A143" s="43">
        <v>3</v>
      </c>
      <c r="B143" s="43">
        <v>12</v>
      </c>
      <c r="C143" s="46" t="s">
        <v>56</v>
      </c>
      <c r="D143" s="43">
        <v>37</v>
      </c>
      <c r="E143" s="46" t="s">
        <v>61</v>
      </c>
      <c r="F143" s="43">
        <v>34</v>
      </c>
      <c r="G143" s="43">
        <v>3</v>
      </c>
      <c r="H143" s="45">
        <v>45822</v>
      </c>
    </row>
    <row r="144" spans="1:8" x14ac:dyDescent="0.2">
      <c r="A144" s="43">
        <v>3</v>
      </c>
      <c r="B144" s="43">
        <v>12</v>
      </c>
      <c r="C144" s="46" t="s">
        <v>75</v>
      </c>
      <c r="D144" s="43">
        <v>28</v>
      </c>
      <c r="E144" s="46" t="s">
        <v>58</v>
      </c>
      <c r="F144" s="43">
        <v>35</v>
      </c>
      <c r="G144" s="43">
        <v>7</v>
      </c>
      <c r="H144" s="45">
        <v>45823</v>
      </c>
    </row>
    <row r="145" spans="1:8" x14ac:dyDescent="0.2">
      <c r="A145" s="43">
        <v>3</v>
      </c>
      <c r="B145" s="43">
        <v>12</v>
      </c>
      <c r="C145" s="46" t="s">
        <v>64</v>
      </c>
      <c r="D145" s="43">
        <v>18</v>
      </c>
      <c r="E145" s="46" t="s">
        <v>73</v>
      </c>
      <c r="F145" s="43">
        <v>29</v>
      </c>
      <c r="G145" s="43">
        <v>11</v>
      </c>
      <c r="H145" s="45">
        <v>45809</v>
      </c>
    </row>
    <row r="146" spans="1:8" x14ac:dyDescent="0.2">
      <c r="A146" s="43">
        <v>3</v>
      </c>
      <c r="B146" s="43">
        <v>12</v>
      </c>
      <c r="C146" s="46" t="s">
        <v>70</v>
      </c>
      <c r="D146" s="43">
        <v>20</v>
      </c>
      <c r="E146" s="46" t="s">
        <v>68</v>
      </c>
      <c r="F146" s="43">
        <v>17</v>
      </c>
      <c r="G146" s="43">
        <v>3</v>
      </c>
      <c r="H146" s="45">
        <v>45805</v>
      </c>
    </row>
    <row r="147" spans="1:8" x14ac:dyDescent="0.2">
      <c r="A147" s="43">
        <v>3</v>
      </c>
      <c r="B147" s="43">
        <v>12</v>
      </c>
      <c r="C147" s="46" t="s">
        <v>62</v>
      </c>
      <c r="D147" s="43">
        <v>19</v>
      </c>
      <c r="E147" s="46" t="s">
        <v>54</v>
      </c>
      <c r="F147" s="43">
        <v>17</v>
      </c>
      <c r="G147" s="43">
        <v>2</v>
      </c>
      <c r="H147" s="45">
        <v>45820</v>
      </c>
    </row>
    <row r="148" spans="1:8" x14ac:dyDescent="0.2">
      <c r="A148" s="43">
        <v>3</v>
      </c>
      <c r="B148" s="43">
        <v>12</v>
      </c>
      <c r="C148" s="46" t="s">
        <v>71</v>
      </c>
      <c r="D148" s="43">
        <v>6</v>
      </c>
      <c r="E148" s="46" t="s">
        <v>55</v>
      </c>
      <c r="F148" s="43">
        <v>16</v>
      </c>
      <c r="G148" s="43">
        <v>10</v>
      </c>
      <c r="H148" s="45">
        <v>45801</v>
      </c>
    </row>
    <row r="149" spans="1:8" x14ac:dyDescent="0.2">
      <c r="A149" s="43">
        <v>3</v>
      </c>
      <c r="B149" s="43">
        <v>12</v>
      </c>
      <c r="C149" s="46" t="s">
        <v>76</v>
      </c>
      <c r="D149" s="43">
        <v>29</v>
      </c>
      <c r="E149" s="46" t="s">
        <v>65</v>
      </c>
      <c r="F149" s="43">
        <v>18</v>
      </c>
      <c r="G149" s="43">
        <v>11</v>
      </c>
      <c r="H149" s="45">
        <v>45822</v>
      </c>
    </row>
    <row r="150" spans="1:8" x14ac:dyDescent="0.2">
      <c r="A150" s="43">
        <v>3</v>
      </c>
      <c r="B150" s="43">
        <v>12</v>
      </c>
      <c r="C150" s="48" t="s">
        <v>67</v>
      </c>
      <c r="D150" s="43">
        <v>10</v>
      </c>
      <c r="E150" s="48" t="s">
        <v>57</v>
      </c>
      <c r="F150" s="43">
        <v>27</v>
      </c>
      <c r="G150" s="43">
        <v>17</v>
      </c>
      <c r="H150" s="45">
        <v>45819</v>
      </c>
    </row>
    <row r="151" spans="1:8" x14ac:dyDescent="0.2">
      <c r="A151" s="43">
        <v>3</v>
      </c>
      <c r="B151" s="43">
        <v>12</v>
      </c>
      <c r="C151" s="48" t="s">
        <v>72</v>
      </c>
      <c r="D151" s="43">
        <v>20</v>
      </c>
      <c r="E151" s="48" t="s">
        <v>66</v>
      </c>
      <c r="F151" s="43">
        <v>42</v>
      </c>
      <c r="G151" s="43">
        <v>22</v>
      </c>
      <c r="H151" s="45">
        <v>45816</v>
      </c>
    </row>
    <row r="152" spans="1:8" x14ac:dyDescent="0.2">
      <c r="A152" s="43">
        <v>3</v>
      </c>
      <c r="B152" s="43">
        <v>12</v>
      </c>
      <c r="C152" s="48" t="s">
        <v>69</v>
      </c>
      <c r="D152" s="43">
        <v>27</v>
      </c>
      <c r="E152" s="48" t="s">
        <v>74</v>
      </c>
      <c r="F152" s="43">
        <v>21</v>
      </c>
      <c r="G152" s="43">
        <v>6</v>
      </c>
      <c r="H152" s="45">
        <v>45809</v>
      </c>
    </row>
    <row r="153" spans="1:8" x14ac:dyDescent="0.2">
      <c r="A153" s="43">
        <v>3</v>
      </c>
      <c r="B153" s="43">
        <v>12</v>
      </c>
      <c r="C153" s="48" t="s">
        <v>63</v>
      </c>
      <c r="D153" s="43">
        <v>17</v>
      </c>
      <c r="E153" s="48" t="s">
        <v>60</v>
      </c>
      <c r="F153" s="43">
        <v>20</v>
      </c>
      <c r="G153" s="43">
        <v>3</v>
      </c>
      <c r="H153" s="45">
        <v>45824</v>
      </c>
    </row>
    <row r="154" spans="1:8" ht="15.75" x14ac:dyDescent="0.25">
      <c r="A154" s="37" t="s">
        <v>87</v>
      </c>
      <c r="B154" s="37"/>
      <c r="C154" s="37"/>
      <c r="D154" s="37"/>
      <c r="E154" s="39"/>
      <c r="F154" s="43"/>
      <c r="G154" s="43"/>
      <c r="H154" s="45"/>
    </row>
    <row r="155" spans="1:8" x14ac:dyDescent="0.2">
      <c r="A155" s="43">
        <v>4</v>
      </c>
      <c r="B155" s="43">
        <v>13</v>
      </c>
      <c r="C155" s="44" t="s">
        <v>61</v>
      </c>
      <c r="D155" s="43">
        <v>52</v>
      </c>
      <c r="E155" s="44" t="s">
        <v>83</v>
      </c>
      <c r="F155" s="43">
        <v>20</v>
      </c>
      <c r="G155" s="43">
        <v>32</v>
      </c>
      <c r="H155" s="45">
        <v>45852</v>
      </c>
    </row>
    <row r="156" spans="1:8" x14ac:dyDescent="0.2">
      <c r="A156" s="43">
        <v>4</v>
      </c>
      <c r="B156" s="43">
        <v>13</v>
      </c>
      <c r="C156" s="44" t="s">
        <v>73</v>
      </c>
      <c r="D156" s="43">
        <v>39</v>
      </c>
      <c r="E156" s="44" t="s">
        <v>58</v>
      </c>
      <c r="F156" s="43">
        <v>23</v>
      </c>
      <c r="G156" s="43">
        <v>16</v>
      </c>
      <c r="H156" s="45">
        <v>45851</v>
      </c>
    </row>
    <row r="157" spans="1:8" x14ac:dyDescent="0.2">
      <c r="A157" s="43">
        <v>4</v>
      </c>
      <c r="B157" s="43">
        <v>13</v>
      </c>
      <c r="C157" s="44" t="s">
        <v>75</v>
      </c>
      <c r="D157" s="43">
        <v>39</v>
      </c>
      <c r="E157" s="44" t="s">
        <v>56</v>
      </c>
      <c r="F157" s="43" t="s">
        <v>93</v>
      </c>
      <c r="G157" s="43">
        <v>3</v>
      </c>
      <c r="H157" s="45">
        <v>45842</v>
      </c>
    </row>
    <row r="158" spans="1:8" x14ac:dyDescent="0.2">
      <c r="A158" s="43">
        <v>4</v>
      </c>
      <c r="B158" s="43">
        <v>13</v>
      </c>
      <c r="C158" s="44" t="s">
        <v>59</v>
      </c>
      <c r="D158" s="43">
        <v>29</v>
      </c>
      <c r="E158" s="44" t="s">
        <v>64</v>
      </c>
      <c r="F158" s="43">
        <v>24</v>
      </c>
      <c r="G158" s="43">
        <v>5</v>
      </c>
      <c r="H158" s="45">
        <v>45847</v>
      </c>
    </row>
    <row r="159" spans="1:8" x14ac:dyDescent="0.2">
      <c r="A159" s="43">
        <v>4</v>
      </c>
      <c r="B159" s="43">
        <v>13</v>
      </c>
      <c r="C159" s="44" t="s">
        <v>72</v>
      </c>
      <c r="D159" s="43">
        <v>13</v>
      </c>
      <c r="E159" s="44" t="s">
        <v>67</v>
      </c>
      <c r="F159" s="43">
        <v>34</v>
      </c>
      <c r="G159" s="43">
        <v>21</v>
      </c>
      <c r="H159" s="45">
        <v>45834</v>
      </c>
    </row>
    <row r="160" spans="1:8" x14ac:dyDescent="0.2">
      <c r="A160" s="43">
        <v>4</v>
      </c>
      <c r="B160" s="43">
        <v>13</v>
      </c>
      <c r="C160" s="44" t="s">
        <v>63</v>
      </c>
      <c r="D160" s="43">
        <v>24</v>
      </c>
      <c r="E160" s="44" t="s">
        <v>69</v>
      </c>
      <c r="F160" s="43">
        <v>16</v>
      </c>
      <c r="G160" s="43">
        <v>8</v>
      </c>
      <c r="H160" s="45">
        <v>45851</v>
      </c>
    </row>
    <row r="161" spans="1:8" x14ac:dyDescent="0.2">
      <c r="A161" s="43">
        <v>4</v>
      </c>
      <c r="B161" s="43">
        <v>13</v>
      </c>
      <c r="C161" s="44" t="s">
        <v>54</v>
      </c>
      <c r="D161" s="43">
        <v>37</v>
      </c>
      <c r="E161" s="44" t="s">
        <v>68</v>
      </c>
      <c r="F161" s="43">
        <v>24</v>
      </c>
      <c r="G161" s="43">
        <v>13</v>
      </c>
      <c r="H161" s="45">
        <v>45850</v>
      </c>
    </row>
    <row r="162" spans="1:8" x14ac:dyDescent="0.2">
      <c r="A162" s="43">
        <v>4</v>
      </c>
      <c r="B162" s="43">
        <v>13</v>
      </c>
      <c r="C162" s="44" t="s">
        <v>65</v>
      </c>
      <c r="D162" s="43">
        <v>19</v>
      </c>
      <c r="E162" s="44" t="s">
        <v>55</v>
      </c>
      <c r="F162" s="43">
        <v>16</v>
      </c>
      <c r="G162" s="43">
        <v>3</v>
      </c>
      <c r="H162" s="45">
        <v>45837</v>
      </c>
    </row>
    <row r="163" spans="1:8" x14ac:dyDescent="0.2">
      <c r="A163" s="43">
        <v>4</v>
      </c>
      <c r="B163" s="43">
        <v>13</v>
      </c>
      <c r="C163" s="44" t="s">
        <v>71</v>
      </c>
      <c r="D163" s="43">
        <v>10</v>
      </c>
      <c r="E163" s="44" t="s">
        <v>62</v>
      </c>
      <c r="F163" s="43">
        <v>28</v>
      </c>
      <c r="G163" s="43">
        <v>18</v>
      </c>
      <c r="H163" s="45">
        <v>45845</v>
      </c>
    </row>
    <row r="164" spans="1:8" x14ac:dyDescent="0.2">
      <c r="A164" s="43">
        <v>4</v>
      </c>
      <c r="B164" s="43">
        <v>13</v>
      </c>
      <c r="C164" s="44" t="s">
        <v>70</v>
      </c>
      <c r="D164" s="43">
        <v>20</v>
      </c>
      <c r="E164" s="44" t="s">
        <v>76</v>
      </c>
      <c r="F164" s="43">
        <v>13</v>
      </c>
      <c r="G164" s="43">
        <v>7</v>
      </c>
      <c r="H164" s="45">
        <v>45834</v>
      </c>
    </row>
    <row r="165" spans="1:8" x14ac:dyDescent="0.2">
      <c r="A165" s="43">
        <v>4</v>
      </c>
      <c r="B165" s="43">
        <v>13</v>
      </c>
      <c r="C165" s="44" t="s">
        <v>66</v>
      </c>
      <c r="D165" s="43">
        <v>22</v>
      </c>
      <c r="E165" s="44" t="s">
        <v>57</v>
      </c>
      <c r="F165" s="43" t="s">
        <v>100</v>
      </c>
      <c r="G165" s="43">
        <v>6</v>
      </c>
      <c r="H165" s="45">
        <v>45840</v>
      </c>
    </row>
    <row r="166" spans="1:8" x14ac:dyDescent="0.2">
      <c r="A166" s="43">
        <v>4</v>
      </c>
      <c r="B166" s="43">
        <v>13</v>
      </c>
      <c r="C166" s="44" t="s">
        <v>60</v>
      </c>
      <c r="D166" s="43">
        <v>17</v>
      </c>
      <c r="E166" s="44" t="s">
        <v>74</v>
      </c>
      <c r="F166" s="43">
        <v>31</v>
      </c>
      <c r="G166" s="43">
        <v>14</v>
      </c>
      <c r="H166" s="45">
        <v>45833</v>
      </c>
    </row>
    <row r="167" spans="1:8" x14ac:dyDescent="0.2">
      <c r="A167" s="43">
        <v>4</v>
      </c>
      <c r="B167" s="43">
        <v>14</v>
      </c>
      <c r="C167" s="44" t="s">
        <v>83</v>
      </c>
      <c r="D167" s="43">
        <v>10</v>
      </c>
      <c r="E167" s="44" t="s">
        <v>58</v>
      </c>
      <c r="F167" s="43">
        <v>56</v>
      </c>
      <c r="G167" s="43">
        <v>46</v>
      </c>
      <c r="H167" s="45">
        <v>45842</v>
      </c>
    </row>
    <row r="168" spans="1:8" x14ac:dyDescent="0.2">
      <c r="A168" s="43">
        <v>4</v>
      </c>
      <c r="B168" s="43">
        <v>14</v>
      </c>
      <c r="C168" s="44" t="s">
        <v>61</v>
      </c>
      <c r="D168" s="43">
        <v>14</v>
      </c>
      <c r="E168" s="44" t="s">
        <v>73</v>
      </c>
      <c r="F168" s="43">
        <v>27</v>
      </c>
      <c r="G168" s="43">
        <v>13</v>
      </c>
      <c r="H168" s="45">
        <v>45835</v>
      </c>
    </row>
    <row r="169" spans="1:8" x14ac:dyDescent="0.2">
      <c r="A169" s="43">
        <v>4</v>
      </c>
      <c r="B169" s="43">
        <v>14</v>
      </c>
      <c r="C169" s="44" t="s">
        <v>56</v>
      </c>
      <c r="D169" s="43">
        <v>35</v>
      </c>
      <c r="E169" s="44" t="s">
        <v>64</v>
      </c>
      <c r="F169" s="43">
        <v>21</v>
      </c>
      <c r="G169" s="43">
        <v>14</v>
      </c>
      <c r="H169" s="45">
        <v>45843</v>
      </c>
    </row>
    <row r="170" spans="1:8" x14ac:dyDescent="0.2">
      <c r="A170" s="43">
        <v>4</v>
      </c>
      <c r="B170" s="43">
        <v>14</v>
      </c>
      <c r="C170" s="44" t="s">
        <v>75</v>
      </c>
      <c r="D170" s="43">
        <v>26</v>
      </c>
      <c r="E170" s="44" t="s">
        <v>59</v>
      </c>
      <c r="F170" s="43">
        <v>20</v>
      </c>
      <c r="G170" s="43">
        <v>6</v>
      </c>
      <c r="H170" s="45">
        <v>45835</v>
      </c>
    </row>
    <row r="171" spans="1:8" x14ac:dyDescent="0.2">
      <c r="A171" s="43">
        <v>4</v>
      </c>
      <c r="B171" s="43">
        <v>14</v>
      </c>
      <c r="C171" s="44" t="s">
        <v>67</v>
      </c>
      <c r="D171" s="43">
        <v>31</v>
      </c>
      <c r="E171" s="44" t="s">
        <v>69</v>
      </c>
      <c r="F171" s="43">
        <v>17</v>
      </c>
      <c r="G171" s="43">
        <v>14</v>
      </c>
      <c r="H171" s="45">
        <v>45843</v>
      </c>
    </row>
    <row r="172" spans="1:8" x14ac:dyDescent="0.2">
      <c r="A172" s="43">
        <v>4</v>
      </c>
      <c r="B172" s="43">
        <v>14</v>
      </c>
      <c r="C172" s="44" t="s">
        <v>72</v>
      </c>
      <c r="D172" s="43">
        <v>27</v>
      </c>
      <c r="E172" s="44" t="s">
        <v>63</v>
      </c>
      <c r="F172" s="43" t="s">
        <v>123</v>
      </c>
      <c r="G172" s="43">
        <v>6</v>
      </c>
      <c r="H172" s="45">
        <v>45853</v>
      </c>
    </row>
    <row r="173" spans="1:8" x14ac:dyDescent="0.2">
      <c r="A173" s="43">
        <v>4</v>
      </c>
      <c r="B173" s="43">
        <v>14</v>
      </c>
      <c r="C173" s="44" t="s">
        <v>68</v>
      </c>
      <c r="D173" s="43">
        <v>7</v>
      </c>
      <c r="E173" s="44" t="s">
        <v>55</v>
      </c>
      <c r="F173" s="43">
        <v>10</v>
      </c>
      <c r="G173" s="43">
        <v>3</v>
      </c>
      <c r="H173" s="45">
        <v>45828</v>
      </c>
    </row>
    <row r="174" spans="1:8" x14ac:dyDescent="0.2">
      <c r="A174" s="43">
        <v>4</v>
      </c>
      <c r="B174" s="43">
        <v>14</v>
      </c>
      <c r="C174" s="44" t="s">
        <v>54</v>
      </c>
      <c r="D174" s="43">
        <v>12</v>
      </c>
      <c r="E174" s="44" t="s">
        <v>65</v>
      </c>
      <c r="F174" s="43">
        <v>20</v>
      </c>
      <c r="G174" s="43">
        <v>8</v>
      </c>
      <c r="H174" s="45">
        <v>45849</v>
      </c>
    </row>
    <row r="175" spans="1:8" x14ac:dyDescent="0.2">
      <c r="A175" s="43">
        <v>4</v>
      </c>
      <c r="B175" s="43">
        <v>14</v>
      </c>
      <c r="C175" s="44" t="s">
        <v>62</v>
      </c>
      <c r="D175" s="43">
        <v>20</v>
      </c>
      <c r="E175" s="44" t="s">
        <v>76</v>
      </c>
      <c r="F175" s="43">
        <v>30</v>
      </c>
      <c r="G175" s="43">
        <v>10</v>
      </c>
      <c r="H175" s="45">
        <v>45847</v>
      </c>
    </row>
    <row r="176" spans="1:8" x14ac:dyDescent="0.2">
      <c r="A176" s="43">
        <v>4</v>
      </c>
      <c r="B176" s="43">
        <v>14</v>
      </c>
      <c r="C176" s="44" t="s">
        <v>71</v>
      </c>
      <c r="D176" s="43">
        <v>31</v>
      </c>
      <c r="E176" s="44" t="s">
        <v>70</v>
      </c>
      <c r="F176" s="43">
        <v>3</v>
      </c>
      <c r="G176" s="43">
        <v>28</v>
      </c>
      <c r="H176" s="45">
        <v>45833</v>
      </c>
    </row>
    <row r="177" spans="1:8" x14ac:dyDescent="0.2">
      <c r="A177" s="43">
        <v>4</v>
      </c>
      <c r="B177" s="43">
        <v>14</v>
      </c>
      <c r="C177" s="44" t="s">
        <v>57</v>
      </c>
      <c r="D177" s="43">
        <v>27</v>
      </c>
      <c r="E177" s="44" t="s">
        <v>74</v>
      </c>
      <c r="F177" s="43">
        <v>6</v>
      </c>
      <c r="G177" s="43">
        <v>21</v>
      </c>
      <c r="H177" s="45">
        <v>45833</v>
      </c>
    </row>
    <row r="178" spans="1:8" x14ac:dyDescent="0.2">
      <c r="A178" s="43">
        <v>4</v>
      </c>
      <c r="B178" s="43">
        <v>14</v>
      </c>
      <c r="C178" s="44" t="s">
        <v>66</v>
      </c>
      <c r="D178" s="43">
        <v>22</v>
      </c>
      <c r="E178" s="44" t="s">
        <v>60</v>
      </c>
      <c r="F178" s="43">
        <v>11</v>
      </c>
      <c r="G178" s="43">
        <v>11</v>
      </c>
      <c r="H178" s="45">
        <v>45850</v>
      </c>
    </row>
    <row r="179" spans="1:8" x14ac:dyDescent="0.2">
      <c r="A179" s="43">
        <v>4</v>
      </c>
      <c r="B179" s="43">
        <v>15</v>
      </c>
      <c r="C179" s="44" t="s">
        <v>73</v>
      </c>
      <c r="D179" s="43">
        <v>39</v>
      </c>
      <c r="E179" s="44" t="s">
        <v>83</v>
      </c>
      <c r="F179" s="43">
        <v>20</v>
      </c>
      <c r="G179" s="43">
        <v>19</v>
      </c>
      <c r="H179" s="45">
        <v>45829</v>
      </c>
    </row>
    <row r="180" spans="1:8" x14ac:dyDescent="0.2">
      <c r="A180" s="43">
        <v>4</v>
      </c>
      <c r="B180" s="43">
        <v>15</v>
      </c>
      <c r="C180" s="44" t="s">
        <v>58</v>
      </c>
      <c r="D180" s="43">
        <v>17</v>
      </c>
      <c r="E180" s="44" t="s">
        <v>61</v>
      </c>
      <c r="F180" s="43">
        <v>37</v>
      </c>
      <c r="G180" s="43">
        <v>20</v>
      </c>
      <c r="H180" s="45">
        <v>45840</v>
      </c>
    </row>
    <row r="181" spans="1:8" x14ac:dyDescent="0.2">
      <c r="A181" s="43">
        <v>4</v>
      </c>
      <c r="B181" s="43">
        <v>15</v>
      </c>
      <c r="C181" s="44" t="s">
        <v>59</v>
      </c>
      <c r="D181" s="43">
        <v>27</v>
      </c>
      <c r="E181" s="44" t="s">
        <v>56</v>
      </c>
      <c r="F181" s="43">
        <v>30</v>
      </c>
      <c r="G181" s="43">
        <v>3</v>
      </c>
      <c r="H181" s="45">
        <v>45853</v>
      </c>
    </row>
    <row r="182" spans="1:8" x14ac:dyDescent="0.2">
      <c r="A182" s="43">
        <v>4</v>
      </c>
      <c r="B182" s="43">
        <v>15</v>
      </c>
      <c r="C182" s="44" t="s">
        <v>64</v>
      </c>
      <c r="D182" s="43">
        <v>28</v>
      </c>
      <c r="E182" s="44" t="s">
        <v>75</v>
      </c>
      <c r="F182" s="43">
        <v>23</v>
      </c>
      <c r="G182" s="43">
        <v>5</v>
      </c>
      <c r="H182" s="45">
        <v>45832</v>
      </c>
    </row>
    <row r="183" spans="1:8" x14ac:dyDescent="0.2">
      <c r="A183" s="43">
        <v>4</v>
      </c>
      <c r="B183" s="43">
        <v>15</v>
      </c>
      <c r="C183" s="44" t="s">
        <v>63</v>
      </c>
      <c r="D183" s="43">
        <v>16</v>
      </c>
      <c r="E183" s="44" t="s">
        <v>67</v>
      </c>
      <c r="F183" s="43">
        <v>31</v>
      </c>
      <c r="G183" s="43">
        <v>15</v>
      </c>
      <c r="H183" s="45">
        <v>45850</v>
      </c>
    </row>
    <row r="184" spans="1:8" x14ac:dyDescent="0.2">
      <c r="A184" s="43">
        <v>4</v>
      </c>
      <c r="B184" s="43">
        <v>15</v>
      </c>
      <c r="C184" s="44" t="s">
        <v>69</v>
      </c>
      <c r="D184" s="43">
        <v>27</v>
      </c>
      <c r="E184" s="44" t="s">
        <v>72</v>
      </c>
      <c r="F184" s="43">
        <v>31</v>
      </c>
      <c r="G184" s="43">
        <v>4</v>
      </c>
      <c r="H184" s="45">
        <v>45845</v>
      </c>
    </row>
    <row r="185" spans="1:8" x14ac:dyDescent="0.2">
      <c r="A185" s="43">
        <v>4</v>
      </c>
      <c r="B185" s="43">
        <v>15</v>
      </c>
      <c r="C185" s="44" t="s">
        <v>65</v>
      </c>
      <c r="D185" s="43">
        <v>23</v>
      </c>
      <c r="E185" s="44" t="s">
        <v>68</v>
      </c>
      <c r="F185" s="43">
        <v>16</v>
      </c>
      <c r="G185" s="43">
        <v>7</v>
      </c>
      <c r="H185" s="45">
        <v>45839</v>
      </c>
    </row>
    <row r="186" spans="1:8" x14ac:dyDescent="0.2">
      <c r="A186" s="43">
        <v>4</v>
      </c>
      <c r="B186" s="43">
        <v>15</v>
      </c>
      <c r="C186" s="44" t="s">
        <v>55</v>
      </c>
      <c r="D186" s="43">
        <v>0</v>
      </c>
      <c r="E186" s="44" t="s">
        <v>54</v>
      </c>
      <c r="F186" s="43">
        <v>31</v>
      </c>
      <c r="G186" s="43">
        <v>31</v>
      </c>
      <c r="H186" s="45">
        <v>45845</v>
      </c>
    </row>
    <row r="187" spans="1:8" x14ac:dyDescent="0.2">
      <c r="A187" s="43">
        <v>4</v>
      </c>
      <c r="B187" s="43">
        <v>15</v>
      </c>
      <c r="C187" s="44" t="s">
        <v>70</v>
      </c>
      <c r="D187" s="43">
        <v>34</v>
      </c>
      <c r="E187" s="44" t="s">
        <v>62</v>
      </c>
      <c r="F187" s="43">
        <v>38</v>
      </c>
      <c r="G187" s="43">
        <v>4</v>
      </c>
      <c r="H187" s="45">
        <v>45839</v>
      </c>
    </row>
    <row r="188" spans="1:8" x14ac:dyDescent="0.2">
      <c r="A188" s="43">
        <v>4</v>
      </c>
      <c r="B188" s="43">
        <v>15</v>
      </c>
      <c r="C188" s="44" t="s">
        <v>76</v>
      </c>
      <c r="D188" s="43">
        <v>17</v>
      </c>
      <c r="E188" s="44" t="s">
        <v>71</v>
      </c>
      <c r="F188" s="43">
        <v>10</v>
      </c>
      <c r="G188" s="43">
        <v>7</v>
      </c>
      <c r="H188" s="45">
        <v>45827</v>
      </c>
    </row>
    <row r="189" spans="1:8" x14ac:dyDescent="0.2">
      <c r="A189" s="43">
        <v>4</v>
      </c>
      <c r="B189" s="43">
        <v>15</v>
      </c>
      <c r="C189" s="44" t="s">
        <v>60</v>
      </c>
      <c r="D189" s="43">
        <v>10</v>
      </c>
      <c r="E189" s="44" t="s">
        <v>57</v>
      </c>
      <c r="F189" s="43">
        <v>20</v>
      </c>
      <c r="G189" s="43">
        <v>10</v>
      </c>
      <c r="H189" s="45">
        <v>45829</v>
      </c>
    </row>
    <row r="190" spans="1:8" x14ac:dyDescent="0.2">
      <c r="A190" s="43">
        <v>4</v>
      </c>
      <c r="B190" s="43">
        <v>15</v>
      </c>
      <c r="C190" s="44" t="s">
        <v>74</v>
      </c>
      <c r="D190" s="43">
        <v>20</v>
      </c>
      <c r="E190" s="44" t="s">
        <v>66</v>
      </c>
      <c r="F190" s="43">
        <v>21</v>
      </c>
      <c r="G190" s="43">
        <v>1</v>
      </c>
      <c r="H190" s="45">
        <v>45838</v>
      </c>
    </row>
    <row r="191" spans="1:8" x14ac:dyDescent="0.2">
      <c r="A191" s="43">
        <v>4</v>
      </c>
      <c r="B191" s="43">
        <v>16</v>
      </c>
      <c r="C191" s="64" t="s">
        <v>62</v>
      </c>
      <c r="D191" s="43">
        <v>45</v>
      </c>
      <c r="E191" s="64" t="s">
        <v>83</v>
      </c>
      <c r="F191" s="43">
        <v>27</v>
      </c>
      <c r="G191" s="43">
        <v>18</v>
      </c>
      <c r="H191" s="45">
        <v>45835</v>
      </c>
    </row>
    <row r="192" spans="1:8" x14ac:dyDescent="0.2">
      <c r="A192" s="43">
        <v>4</v>
      </c>
      <c r="B192" s="43">
        <v>16</v>
      </c>
      <c r="C192" s="64" t="s">
        <v>71</v>
      </c>
      <c r="D192" s="43">
        <v>34</v>
      </c>
      <c r="E192" s="64" t="s">
        <v>61</v>
      </c>
      <c r="F192" s="43">
        <v>10</v>
      </c>
      <c r="G192" s="43">
        <v>24</v>
      </c>
      <c r="H192" s="45">
        <v>45846</v>
      </c>
    </row>
    <row r="193" spans="1:9" x14ac:dyDescent="0.2">
      <c r="A193" s="43">
        <v>4</v>
      </c>
      <c r="B193" s="43">
        <v>16</v>
      </c>
      <c r="C193" s="64" t="s">
        <v>76</v>
      </c>
      <c r="D193" s="43">
        <v>29</v>
      </c>
      <c r="E193" s="64" t="s">
        <v>58</v>
      </c>
      <c r="F193" s="43">
        <v>36</v>
      </c>
      <c r="G193" s="43">
        <v>7</v>
      </c>
      <c r="H193" s="45">
        <v>45855</v>
      </c>
    </row>
    <row r="194" spans="1:9" x14ac:dyDescent="0.2">
      <c r="A194" s="43">
        <v>4</v>
      </c>
      <c r="B194" s="43">
        <v>16</v>
      </c>
      <c r="C194" s="64" t="s">
        <v>70</v>
      </c>
      <c r="D194" s="43">
        <v>34</v>
      </c>
      <c r="E194" s="64" t="s">
        <v>73</v>
      </c>
      <c r="F194" s="43">
        <v>6</v>
      </c>
      <c r="G194" s="43">
        <v>28</v>
      </c>
      <c r="H194" s="45">
        <v>45827</v>
      </c>
    </row>
    <row r="195" spans="1:9" x14ac:dyDescent="0.2">
      <c r="A195" s="43">
        <v>4</v>
      </c>
      <c r="B195" s="43">
        <v>16</v>
      </c>
      <c r="C195" s="64" t="s">
        <v>57</v>
      </c>
      <c r="D195" s="43">
        <v>27</v>
      </c>
      <c r="E195" s="64" t="s">
        <v>56</v>
      </c>
      <c r="F195" s="43">
        <v>24</v>
      </c>
      <c r="G195" s="43">
        <v>3</v>
      </c>
      <c r="H195" s="45">
        <v>45845</v>
      </c>
    </row>
    <row r="196" spans="1:9" x14ac:dyDescent="0.2">
      <c r="A196" s="43">
        <v>4</v>
      </c>
      <c r="B196" s="43">
        <v>16</v>
      </c>
      <c r="C196" s="64" t="s">
        <v>66</v>
      </c>
      <c r="D196" s="43">
        <v>27</v>
      </c>
      <c r="E196" s="64" t="s">
        <v>75</v>
      </c>
      <c r="F196" s="43">
        <v>15</v>
      </c>
      <c r="G196" s="43">
        <v>12</v>
      </c>
      <c r="H196" s="45">
        <v>45839</v>
      </c>
    </row>
    <row r="197" spans="1:9" x14ac:dyDescent="0.2">
      <c r="A197" s="43">
        <v>4</v>
      </c>
      <c r="B197" s="43">
        <v>16</v>
      </c>
      <c r="C197" s="64" t="s">
        <v>74</v>
      </c>
      <c r="D197" s="43">
        <v>29</v>
      </c>
      <c r="E197" s="64" t="s">
        <v>64</v>
      </c>
      <c r="F197" s="43">
        <v>42</v>
      </c>
      <c r="G197" s="43">
        <v>13</v>
      </c>
      <c r="H197" s="45">
        <v>45843</v>
      </c>
    </row>
    <row r="198" spans="1:9" x14ac:dyDescent="0.2">
      <c r="A198" s="43">
        <v>4</v>
      </c>
      <c r="B198" s="43">
        <v>16</v>
      </c>
      <c r="C198" s="64" t="s">
        <v>60</v>
      </c>
      <c r="D198" s="43">
        <v>40</v>
      </c>
      <c r="E198" s="64" t="s">
        <v>59</v>
      </c>
      <c r="F198" s="43">
        <v>38</v>
      </c>
      <c r="G198" s="43">
        <v>2</v>
      </c>
      <c r="H198" s="45">
        <v>45830</v>
      </c>
    </row>
    <row r="199" spans="1:9" x14ac:dyDescent="0.2">
      <c r="A199" s="43">
        <v>4</v>
      </c>
      <c r="B199" s="43">
        <v>16</v>
      </c>
      <c r="C199" s="64" t="s">
        <v>68</v>
      </c>
      <c r="D199" s="43">
        <v>27</v>
      </c>
      <c r="E199" s="64" t="s">
        <v>67</v>
      </c>
      <c r="F199" s="43">
        <v>31</v>
      </c>
      <c r="G199" s="43">
        <v>4</v>
      </c>
      <c r="H199" s="45">
        <v>45834</v>
      </c>
    </row>
    <row r="200" spans="1:9" x14ac:dyDescent="0.2">
      <c r="A200" s="43">
        <v>4</v>
      </c>
      <c r="B200" s="43">
        <v>16</v>
      </c>
      <c r="C200" s="64" t="s">
        <v>54</v>
      </c>
      <c r="D200" s="43">
        <v>27</v>
      </c>
      <c r="E200" s="64" t="s">
        <v>72</v>
      </c>
      <c r="F200" s="43">
        <v>21</v>
      </c>
      <c r="G200" s="43">
        <v>6</v>
      </c>
      <c r="H200" s="45">
        <v>45845</v>
      </c>
    </row>
    <row r="201" spans="1:9" x14ac:dyDescent="0.2">
      <c r="A201" s="43">
        <v>4</v>
      </c>
      <c r="B201" s="43">
        <v>16</v>
      </c>
      <c r="C201" s="64" t="s">
        <v>55</v>
      </c>
      <c r="D201" s="43">
        <v>24</v>
      </c>
      <c r="E201" s="64" t="s">
        <v>69</v>
      </c>
      <c r="F201" s="43">
        <v>20</v>
      </c>
      <c r="G201" s="43">
        <v>4</v>
      </c>
      <c r="H201" s="45">
        <v>45852</v>
      </c>
    </row>
    <row r="202" spans="1:9" x14ac:dyDescent="0.2">
      <c r="A202" s="43">
        <v>4</v>
      </c>
      <c r="B202" s="43">
        <v>16</v>
      </c>
      <c r="C202" s="64" t="s">
        <v>65</v>
      </c>
      <c r="D202" s="43">
        <v>24</v>
      </c>
      <c r="E202" s="64" t="s">
        <v>63</v>
      </c>
      <c r="F202" s="43">
        <v>14</v>
      </c>
      <c r="G202" s="43">
        <v>10</v>
      </c>
      <c r="H202" s="45">
        <v>45851</v>
      </c>
    </row>
    <row r="203" spans="1:9" ht="15.75" x14ac:dyDescent="0.25">
      <c r="A203" s="37" t="s">
        <v>88</v>
      </c>
      <c r="B203" s="37"/>
      <c r="C203" s="37"/>
      <c r="D203" s="37"/>
      <c r="E203" s="37"/>
      <c r="F203" s="43"/>
      <c r="G203" s="43"/>
      <c r="H203" s="45"/>
    </row>
    <row r="204" spans="1:9" x14ac:dyDescent="0.2">
      <c r="A204" s="58" t="s">
        <v>129</v>
      </c>
      <c r="B204" s="59"/>
      <c r="C204" s="59"/>
      <c r="D204" s="59"/>
      <c r="E204" s="59"/>
      <c r="F204" s="59"/>
      <c r="G204" s="59"/>
      <c r="H204" s="60"/>
      <c r="I204" s="59"/>
    </row>
    <row r="205" spans="1:9" x14ac:dyDescent="0.2">
      <c r="A205" s="65">
        <v>5</v>
      </c>
      <c r="B205" s="65">
        <v>1</v>
      </c>
      <c r="C205" s="46" t="s">
        <v>138</v>
      </c>
      <c r="D205" s="65">
        <v>19</v>
      </c>
      <c r="E205" s="46" t="s">
        <v>139</v>
      </c>
      <c r="F205" s="65">
        <v>24</v>
      </c>
      <c r="G205" s="65">
        <v>5</v>
      </c>
      <c r="H205" s="66">
        <v>45861</v>
      </c>
      <c r="I205" s="68" t="s">
        <v>144</v>
      </c>
    </row>
    <row r="206" spans="1:9" x14ac:dyDescent="0.2">
      <c r="A206" s="65">
        <v>5</v>
      </c>
      <c r="B206" s="65">
        <v>1</v>
      </c>
      <c r="C206" s="46" t="s">
        <v>140</v>
      </c>
      <c r="D206" s="65">
        <v>22</v>
      </c>
      <c r="E206" s="46" t="s">
        <v>141</v>
      </c>
      <c r="F206" s="65">
        <v>36</v>
      </c>
      <c r="G206" s="65">
        <v>14</v>
      </c>
      <c r="H206" s="66">
        <v>45859</v>
      </c>
      <c r="I206" s="67" t="s">
        <v>130</v>
      </c>
    </row>
    <row r="207" spans="1:9" x14ac:dyDescent="0.2">
      <c r="A207" s="65">
        <v>5</v>
      </c>
      <c r="B207" s="65">
        <v>1</v>
      </c>
      <c r="C207" s="46" t="s">
        <v>142</v>
      </c>
      <c r="D207" s="65">
        <v>16</v>
      </c>
      <c r="E207" s="46" t="s">
        <v>143</v>
      </c>
      <c r="F207" s="65">
        <v>24</v>
      </c>
      <c r="G207" s="65">
        <v>8</v>
      </c>
      <c r="H207" s="66">
        <v>45857</v>
      </c>
      <c r="I207" s="67" t="s">
        <v>131</v>
      </c>
    </row>
    <row r="208" spans="1:9" x14ac:dyDescent="0.2">
      <c r="A208" s="61"/>
      <c r="B208" s="61"/>
      <c r="C208" s="62"/>
      <c r="D208" s="61"/>
      <c r="E208" s="62"/>
      <c r="F208" s="61"/>
      <c r="G208" s="61"/>
      <c r="H208" s="63"/>
      <c r="I208" s="62"/>
    </row>
    <row r="209" spans="1:9" x14ac:dyDescent="0.2">
      <c r="A209" s="65">
        <v>5</v>
      </c>
      <c r="B209" s="65">
        <v>2</v>
      </c>
      <c r="C209" s="46" t="s">
        <v>151</v>
      </c>
      <c r="D209" s="65">
        <v>22</v>
      </c>
      <c r="E209" s="46" t="s">
        <v>145</v>
      </c>
      <c r="F209" s="65">
        <v>12</v>
      </c>
      <c r="G209" s="65">
        <v>10</v>
      </c>
      <c r="H209" s="66">
        <v>45863</v>
      </c>
      <c r="I209" s="67" t="s">
        <v>132</v>
      </c>
    </row>
    <row r="210" spans="1:9" x14ac:dyDescent="0.2">
      <c r="A210" s="65">
        <v>5</v>
      </c>
      <c r="B210" s="65">
        <v>2</v>
      </c>
      <c r="C210" s="46" t="s">
        <v>146</v>
      </c>
      <c r="D210" s="65">
        <v>28</v>
      </c>
      <c r="E210" s="46" t="s">
        <v>147</v>
      </c>
      <c r="F210" s="65">
        <v>31</v>
      </c>
      <c r="G210" s="65">
        <v>3</v>
      </c>
      <c r="H210" s="66">
        <v>45865</v>
      </c>
      <c r="I210" s="67" t="s">
        <v>133</v>
      </c>
    </row>
    <row r="211" spans="1:9" x14ac:dyDescent="0.2">
      <c r="A211" s="65">
        <v>5</v>
      </c>
      <c r="B211" s="65">
        <v>2</v>
      </c>
      <c r="C211" s="68" t="s">
        <v>143</v>
      </c>
      <c r="D211" s="65">
        <v>13</v>
      </c>
      <c r="E211" s="46" t="s">
        <v>148</v>
      </c>
      <c r="F211" s="65">
        <v>33</v>
      </c>
      <c r="G211" s="65">
        <v>20</v>
      </c>
      <c r="H211" s="66">
        <v>45865</v>
      </c>
      <c r="I211" s="67" t="s">
        <v>134</v>
      </c>
    </row>
    <row r="212" spans="1:9" x14ac:dyDescent="0.2">
      <c r="A212" s="65">
        <v>5</v>
      </c>
      <c r="B212" s="65">
        <v>2</v>
      </c>
      <c r="C212" s="68" t="s">
        <v>141</v>
      </c>
      <c r="D212" s="65">
        <v>24</v>
      </c>
      <c r="E212" s="46" t="s">
        <v>149</v>
      </c>
      <c r="F212" s="65">
        <v>26</v>
      </c>
      <c r="G212" s="65">
        <v>2</v>
      </c>
      <c r="H212" s="66">
        <v>45867</v>
      </c>
      <c r="I212" s="67" t="s">
        <v>135</v>
      </c>
    </row>
    <row r="213" spans="1:9" x14ac:dyDescent="0.2">
      <c r="A213" s="61"/>
      <c r="B213" s="61"/>
      <c r="C213" s="62"/>
      <c r="D213" s="61"/>
      <c r="E213" s="62"/>
      <c r="F213" s="61"/>
      <c r="G213" s="61"/>
      <c r="H213" s="63"/>
      <c r="I213" s="62"/>
    </row>
    <row r="214" spans="1:9" x14ac:dyDescent="0.2">
      <c r="A214" s="65">
        <v>5</v>
      </c>
      <c r="B214" s="65">
        <v>3</v>
      </c>
      <c r="C214" s="46" t="s">
        <v>151</v>
      </c>
      <c r="D214" s="65">
        <v>34</v>
      </c>
      <c r="E214" s="46" t="s">
        <v>147</v>
      </c>
      <c r="F214" s="65">
        <v>15</v>
      </c>
      <c r="G214" s="65">
        <v>19</v>
      </c>
      <c r="H214" s="66">
        <v>45872</v>
      </c>
      <c r="I214" s="67" t="s">
        <v>136</v>
      </c>
    </row>
    <row r="215" spans="1:9" x14ac:dyDescent="0.2">
      <c r="A215" s="65">
        <v>5</v>
      </c>
      <c r="B215" s="65">
        <v>3</v>
      </c>
      <c r="C215" s="46" t="s">
        <v>149</v>
      </c>
      <c r="D215" s="65">
        <v>6</v>
      </c>
      <c r="E215" s="46" t="s">
        <v>148</v>
      </c>
      <c r="F215" s="65">
        <v>20</v>
      </c>
      <c r="G215" s="65">
        <v>14</v>
      </c>
      <c r="H215" s="66">
        <v>45873</v>
      </c>
      <c r="I215" s="67" t="s">
        <v>137</v>
      </c>
    </row>
    <row r="216" spans="1:9" x14ac:dyDescent="0.2">
      <c r="A216" s="61"/>
      <c r="B216" s="61"/>
      <c r="C216" s="62"/>
      <c r="D216" s="61"/>
      <c r="E216" s="62"/>
      <c r="F216" s="61"/>
      <c r="G216" s="61"/>
      <c r="H216" s="63"/>
      <c r="I216" s="62"/>
    </row>
    <row r="217" spans="1:9" x14ac:dyDescent="0.2">
      <c r="A217" s="65">
        <v>5</v>
      </c>
      <c r="B217" s="65">
        <v>4</v>
      </c>
      <c r="C217" s="68" t="s">
        <v>24</v>
      </c>
      <c r="D217" s="65">
        <v>27</v>
      </c>
      <c r="E217" s="68" t="s">
        <v>37</v>
      </c>
      <c r="F217" s="65">
        <v>20</v>
      </c>
      <c r="G217" s="65">
        <v>7</v>
      </c>
      <c r="H217" s="66">
        <v>45879</v>
      </c>
      <c r="I217" s="68" t="s">
        <v>150</v>
      </c>
    </row>
    <row r="218" spans="1:9" x14ac:dyDescent="0.2">
      <c r="H218" s="40"/>
    </row>
    <row r="219" spans="1:9" x14ac:dyDescent="0.2">
      <c r="H219" s="40"/>
    </row>
    <row r="220" spans="1:9" x14ac:dyDescent="0.2">
      <c r="H220" s="40"/>
    </row>
    <row r="221" spans="1:9" x14ac:dyDescent="0.2">
      <c r="H221" s="40"/>
    </row>
    <row r="222" spans="1:9" x14ac:dyDescent="0.2">
      <c r="H222" s="40"/>
    </row>
    <row r="223" spans="1:9" x14ac:dyDescent="0.2">
      <c r="H223" s="40"/>
    </row>
    <row r="224" spans="1:9" x14ac:dyDescent="0.2">
      <c r="H224" s="40"/>
    </row>
    <row r="225" spans="8:8" x14ac:dyDescent="0.2">
      <c r="H225" s="40"/>
    </row>
    <row r="226" spans="8:8" x14ac:dyDescent="0.2">
      <c r="H226" s="40"/>
    </row>
    <row r="227" spans="8:8" x14ac:dyDescent="0.2">
      <c r="H227" s="40"/>
    </row>
    <row r="228" spans="8:8" x14ac:dyDescent="0.2">
      <c r="H228" s="40"/>
    </row>
    <row r="229" spans="8:8" x14ac:dyDescent="0.2">
      <c r="H229" s="40"/>
    </row>
    <row r="230" spans="8:8" x14ac:dyDescent="0.2">
      <c r="H230" s="40"/>
    </row>
    <row r="231" spans="8:8" x14ac:dyDescent="0.2">
      <c r="H231" s="40"/>
    </row>
    <row r="232" spans="8:8" x14ac:dyDescent="0.2">
      <c r="H232" s="40"/>
    </row>
    <row r="233" spans="8:8" x14ac:dyDescent="0.2">
      <c r="H233" s="40"/>
    </row>
    <row r="234" spans="8:8" x14ac:dyDescent="0.2">
      <c r="H234" s="40"/>
    </row>
    <row r="235" spans="8:8" x14ac:dyDescent="0.2">
      <c r="H235" s="40"/>
    </row>
    <row r="236" spans="8:8" x14ac:dyDescent="0.2">
      <c r="H236" s="40"/>
    </row>
    <row r="237" spans="8:8" x14ac:dyDescent="0.2">
      <c r="H237" s="40"/>
    </row>
    <row r="238" spans="8:8" x14ac:dyDescent="0.2">
      <c r="H238" s="40"/>
    </row>
    <row r="239" spans="8:8" x14ac:dyDescent="0.2">
      <c r="H239" s="40"/>
    </row>
    <row r="240" spans="8:8" x14ac:dyDescent="0.2">
      <c r="H240" s="40"/>
    </row>
    <row r="241" spans="8:8" x14ac:dyDescent="0.2">
      <c r="H241" s="40"/>
    </row>
    <row r="242" spans="8:8" x14ac:dyDescent="0.2">
      <c r="H242" s="40"/>
    </row>
    <row r="243" spans="8:8" x14ac:dyDescent="0.2">
      <c r="H243" s="40"/>
    </row>
    <row r="244" spans="8:8" x14ac:dyDescent="0.2">
      <c r="H244" s="40"/>
    </row>
    <row r="245" spans="8:8" x14ac:dyDescent="0.2">
      <c r="H245" s="40"/>
    </row>
    <row r="246" spans="8:8" x14ac:dyDescent="0.2">
      <c r="H246" s="40"/>
    </row>
    <row r="247" spans="8:8" x14ac:dyDescent="0.2">
      <c r="H247" s="40"/>
    </row>
    <row r="248" spans="8:8" x14ac:dyDescent="0.2">
      <c r="H248" s="40"/>
    </row>
    <row r="249" spans="8:8" x14ac:dyDescent="0.2">
      <c r="H249" s="40"/>
    </row>
    <row r="250" spans="8:8" x14ac:dyDescent="0.2">
      <c r="H250" s="40"/>
    </row>
    <row r="251" spans="8:8" x14ac:dyDescent="0.2">
      <c r="H251" s="40"/>
    </row>
    <row r="252" spans="8:8" x14ac:dyDescent="0.2">
      <c r="H252" s="40"/>
    </row>
    <row r="253" spans="8:8" x14ac:dyDescent="0.2">
      <c r="H253" s="40"/>
    </row>
    <row r="254" spans="8:8" x14ac:dyDescent="0.2">
      <c r="H254" s="40"/>
    </row>
    <row r="255" spans="8:8" x14ac:dyDescent="0.2">
      <c r="H255" s="40"/>
    </row>
    <row r="256" spans="8:8" x14ac:dyDescent="0.2">
      <c r="H256" s="40"/>
    </row>
    <row r="257" spans="8:8" x14ac:dyDescent="0.2">
      <c r="H257" s="40"/>
    </row>
    <row r="258" spans="8:8" x14ac:dyDescent="0.2">
      <c r="H258" s="40"/>
    </row>
    <row r="259" spans="8:8" x14ac:dyDescent="0.2">
      <c r="H259" s="40"/>
    </row>
    <row r="260" spans="8:8" x14ac:dyDescent="0.2">
      <c r="H260" s="40"/>
    </row>
    <row r="261" spans="8:8" x14ac:dyDescent="0.2">
      <c r="H261" s="40"/>
    </row>
    <row r="262" spans="8:8" x14ac:dyDescent="0.2">
      <c r="H262" s="40"/>
    </row>
    <row r="263" spans="8:8" x14ac:dyDescent="0.2">
      <c r="H263" s="40"/>
    </row>
    <row r="264" spans="8:8" x14ac:dyDescent="0.2">
      <c r="H264" s="40"/>
    </row>
    <row r="265" spans="8:8" x14ac:dyDescent="0.2">
      <c r="H265" s="40"/>
    </row>
    <row r="266" spans="8:8" x14ac:dyDescent="0.2">
      <c r="H266" s="40"/>
    </row>
    <row r="267" spans="8:8" x14ac:dyDescent="0.2">
      <c r="H267" s="40"/>
    </row>
    <row r="268" spans="8:8" x14ac:dyDescent="0.2">
      <c r="H268" s="40"/>
    </row>
    <row r="269" spans="8:8" x14ac:dyDescent="0.2">
      <c r="H269" s="40"/>
    </row>
    <row r="270" spans="8:8" x14ac:dyDescent="0.2">
      <c r="H270" s="40"/>
    </row>
    <row r="271" spans="8:8" x14ac:dyDescent="0.2">
      <c r="H271" s="40"/>
    </row>
    <row r="272" spans="8:8" x14ac:dyDescent="0.2">
      <c r="H272" s="40"/>
    </row>
    <row r="273" spans="8:8" x14ac:dyDescent="0.2">
      <c r="H273" s="40"/>
    </row>
    <row r="274" spans="8:8" x14ac:dyDescent="0.2">
      <c r="H274" s="40"/>
    </row>
    <row r="275" spans="8:8" x14ac:dyDescent="0.2">
      <c r="H275" s="40"/>
    </row>
    <row r="276" spans="8:8" x14ac:dyDescent="0.2">
      <c r="H276" s="40"/>
    </row>
    <row r="277" spans="8:8" x14ac:dyDescent="0.2">
      <c r="H277" s="40"/>
    </row>
    <row r="278" spans="8:8" x14ac:dyDescent="0.2">
      <c r="H278" s="40"/>
    </row>
    <row r="279" spans="8:8" x14ac:dyDescent="0.2">
      <c r="H279" s="40"/>
    </row>
    <row r="280" spans="8:8" x14ac:dyDescent="0.2">
      <c r="H280" s="40"/>
    </row>
    <row r="281" spans="8:8" x14ac:dyDescent="0.2">
      <c r="H281" s="40"/>
    </row>
    <row r="282" spans="8:8" x14ac:dyDescent="0.2">
      <c r="H282" s="40"/>
    </row>
    <row r="283" spans="8:8" x14ac:dyDescent="0.2">
      <c r="H283" s="40"/>
    </row>
    <row r="284" spans="8:8" x14ac:dyDescent="0.2">
      <c r="H284" s="40"/>
    </row>
    <row r="285" spans="8:8" x14ac:dyDescent="0.2">
      <c r="H285" s="40"/>
    </row>
    <row r="286" spans="8:8" x14ac:dyDescent="0.2">
      <c r="H286" s="40"/>
    </row>
    <row r="287" spans="8:8" x14ac:dyDescent="0.2">
      <c r="H287" s="40"/>
    </row>
    <row r="288" spans="8:8" x14ac:dyDescent="0.2">
      <c r="H288" s="40"/>
    </row>
    <row r="289" spans="8:8" x14ac:dyDescent="0.2">
      <c r="H289" s="40"/>
    </row>
    <row r="290" spans="8:8" x14ac:dyDescent="0.2">
      <c r="H290" s="40"/>
    </row>
    <row r="291" spans="8:8" x14ac:dyDescent="0.2">
      <c r="H291" s="40"/>
    </row>
    <row r="292" spans="8:8" x14ac:dyDescent="0.2">
      <c r="H292" s="40"/>
    </row>
    <row r="293" spans="8:8" x14ac:dyDescent="0.2">
      <c r="H293" s="40"/>
    </row>
    <row r="294" spans="8:8" x14ac:dyDescent="0.2">
      <c r="H294" s="40"/>
    </row>
    <row r="295" spans="8:8" x14ac:dyDescent="0.2">
      <c r="H295" s="40"/>
    </row>
    <row r="296" spans="8:8" x14ac:dyDescent="0.2">
      <c r="H296" s="40"/>
    </row>
    <row r="297" spans="8:8" x14ac:dyDescent="0.2">
      <c r="H297" s="40"/>
    </row>
    <row r="298" spans="8:8" x14ac:dyDescent="0.2">
      <c r="H298" s="40"/>
    </row>
    <row r="299" spans="8:8" x14ac:dyDescent="0.2">
      <c r="H299" s="40"/>
    </row>
    <row r="300" spans="8:8" x14ac:dyDescent="0.2">
      <c r="H300" s="40"/>
    </row>
  </sheetData>
  <printOptions gridLines="1"/>
  <pageMargins left="0" right="0" top="0" bottom="0" header="0" footer="0"/>
  <pageSetup scale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SF Standings</vt:lpstr>
      <vt:lpstr>2025 SF Schedule</vt:lpstr>
      <vt:lpstr>'2025 SF Standings'!ASTAB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2025-07-30T07:08:11Z</cp:lastPrinted>
  <dcterms:created xsi:type="dcterms:W3CDTF">2022-04-02T08:55:52Z</dcterms:created>
  <dcterms:modified xsi:type="dcterms:W3CDTF">2025-08-11T08:30:26Z</dcterms:modified>
</cp:coreProperties>
</file>