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trat-O-Matic Football\"/>
    </mc:Choice>
  </mc:AlternateContent>
  <xr:revisionPtr revIDLastSave="0" documentId="8_{F3C6C582-95A7-48C8-8568-C8AAC08DB6FD}" xr6:coauthVersionLast="47" xr6:coauthVersionMax="47" xr10:uidLastSave="{00000000-0000-0000-0000-000000000000}"/>
  <bookViews>
    <workbookView xWindow="-120" yWindow="-120" windowWidth="29040" windowHeight="15720" xr2:uid="{F7105543-E370-4C90-BFBD-EA3CDC4628F5}"/>
  </bookViews>
  <sheets>
    <sheet name="SUPER Bowl Results" sheetId="1" r:id="rId1"/>
    <sheet name="All-Time Standing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2" l="1"/>
  <c r="B23" i="2"/>
  <c r="H12" i="2"/>
  <c r="F12" i="2"/>
  <c r="F9" i="2"/>
  <c r="F23" i="2" s="1"/>
  <c r="H9" i="2"/>
  <c r="H23" i="2" s="1"/>
  <c r="D21" i="2" l="1"/>
  <c r="I21" i="2"/>
  <c r="G21" i="2"/>
  <c r="J21" i="2" l="1"/>
  <c r="I17" i="2"/>
  <c r="G17" i="2"/>
  <c r="D17" i="2"/>
  <c r="I19" i="2"/>
  <c r="G19" i="2"/>
  <c r="D19" i="2"/>
  <c r="I15" i="2"/>
  <c r="G15" i="2"/>
  <c r="D15" i="2"/>
  <c r="I18" i="2"/>
  <c r="G18" i="2"/>
  <c r="D18" i="2"/>
  <c r="J19" i="2" l="1"/>
  <c r="J15" i="2"/>
  <c r="J18" i="2"/>
  <c r="J17" i="2"/>
  <c r="I20" i="2"/>
  <c r="G20" i="2"/>
  <c r="D20" i="2"/>
  <c r="I10" i="2"/>
  <c r="G10" i="2"/>
  <c r="D10" i="2"/>
  <c r="I14" i="2"/>
  <c r="G14" i="2"/>
  <c r="D14" i="2"/>
  <c r="I9" i="2"/>
  <c r="G9" i="2"/>
  <c r="D9" i="2"/>
  <c r="I13" i="2"/>
  <c r="G13" i="2"/>
  <c r="D13" i="2"/>
  <c r="I2" i="2"/>
  <c r="G2" i="2"/>
  <c r="D2" i="2"/>
  <c r="I11" i="2"/>
  <c r="G11" i="2"/>
  <c r="D11" i="2"/>
  <c r="I7" i="2"/>
  <c r="G7" i="2"/>
  <c r="D7" i="2"/>
  <c r="I4" i="2"/>
  <c r="G4" i="2"/>
  <c r="D4" i="2"/>
  <c r="I6" i="2"/>
  <c r="G6" i="2"/>
  <c r="D6" i="2"/>
  <c r="I3" i="2"/>
  <c r="G3" i="2"/>
  <c r="D3" i="2"/>
  <c r="I16" i="2"/>
  <c r="G16" i="2"/>
  <c r="D16" i="2"/>
  <c r="I5" i="2"/>
  <c r="G5" i="2"/>
  <c r="D5" i="2"/>
  <c r="I8" i="2"/>
  <c r="G8" i="2"/>
  <c r="D8" i="2"/>
  <c r="I12" i="2"/>
  <c r="G12" i="2"/>
  <c r="D12" i="2"/>
  <c r="J13" i="2" l="1"/>
  <c r="J2" i="2"/>
  <c r="J10" i="2"/>
  <c r="J16" i="2"/>
  <c r="J14" i="2"/>
  <c r="J7" i="2"/>
  <c r="J20" i="2"/>
  <c r="J9" i="2"/>
  <c r="J5" i="2"/>
  <c r="D23" i="2"/>
  <c r="J8" i="2"/>
  <c r="J6" i="2"/>
  <c r="J11" i="2"/>
  <c r="G23" i="2"/>
  <c r="I23" i="2"/>
  <c r="J4" i="2"/>
  <c r="J3" i="2"/>
  <c r="J12" i="2"/>
  <c r="J23" i="2" l="1"/>
</calcChain>
</file>

<file path=xl/sharedStrings.xml><?xml version="1.0" encoding="utf-8"?>
<sst xmlns="http://schemas.openxmlformats.org/spreadsheetml/2006/main" count="215" uniqueCount="105">
  <si>
    <t>Year</t>
  </si>
  <si>
    <t>Winning Coach</t>
  </si>
  <si>
    <t>Score</t>
  </si>
  <si>
    <t>Losing Coach</t>
  </si>
  <si>
    <t>Date Played</t>
  </si>
  <si>
    <t>Season Record</t>
  </si>
  <si>
    <t>Pct</t>
  </si>
  <si>
    <t>GBL</t>
  </si>
  <si>
    <t>PF</t>
  </si>
  <si>
    <t>Avg PF</t>
  </si>
  <si>
    <t>PA</t>
  </si>
  <si>
    <t>Avg PA</t>
  </si>
  <si>
    <t>Diff</t>
  </si>
  <si>
    <t>Wins</t>
  </si>
  <si>
    <t>Losses</t>
  </si>
  <si>
    <t>Coach</t>
  </si>
  <si>
    <t>Totals</t>
  </si>
  <si>
    <t>17-2</t>
  </si>
  <si>
    <t>Lifetime SB Record</t>
  </si>
  <si>
    <t>Dave Will</t>
  </si>
  <si>
    <t>Brandon Nagel</t>
  </si>
  <si>
    <t>12-6-1</t>
  </si>
  <si>
    <t>23-16</t>
  </si>
  <si>
    <t>Justin Nagel</t>
  </si>
  <si>
    <t>16-3</t>
  </si>
  <si>
    <t>Dave Siemienski</t>
  </si>
  <si>
    <t>15-4</t>
  </si>
  <si>
    <t>13-0</t>
  </si>
  <si>
    <t>David Pactor</t>
  </si>
  <si>
    <t>Nathan Baylor</t>
  </si>
  <si>
    <t>Todd Hopkins</t>
  </si>
  <si>
    <t>Wayne Unruh</t>
  </si>
  <si>
    <t>Dennis Crowley</t>
  </si>
  <si>
    <t>Damon Moffa</t>
  </si>
  <si>
    <t>Anthony Tangorra</t>
  </si>
  <si>
    <t>Jason Owens</t>
  </si>
  <si>
    <t>SB Number</t>
  </si>
  <si>
    <t>Larry Davis</t>
  </si>
  <si>
    <t>14-5</t>
  </si>
  <si>
    <t>1-0</t>
  </si>
  <si>
    <t>18-0</t>
  </si>
  <si>
    <t>Larry Reilly</t>
  </si>
  <si>
    <t>12-7</t>
  </si>
  <si>
    <t>0-1</t>
  </si>
  <si>
    <t>0-2</t>
  </si>
  <si>
    <t>27-24</t>
  </si>
  <si>
    <t>2006</t>
  </si>
  <si>
    <t>Dale Van Deven</t>
  </si>
  <si>
    <t>13-6</t>
  </si>
  <si>
    <t>Jim Reilly</t>
  </si>
  <si>
    <t>13-5</t>
  </si>
  <si>
    <t>30-6</t>
  </si>
  <si>
    <t>2007</t>
  </si>
  <si>
    <t>Garry Nagata</t>
  </si>
  <si>
    <t>15-2-1</t>
  </si>
  <si>
    <t>John Voelker</t>
  </si>
  <si>
    <t>12-8</t>
  </si>
  <si>
    <t>23-11</t>
  </si>
  <si>
    <t>2008</t>
  </si>
  <si>
    <t>Vinny Mancini</t>
  </si>
  <si>
    <t>14-4</t>
  </si>
  <si>
    <t>16-7</t>
  </si>
  <si>
    <t>2009</t>
  </si>
  <si>
    <t>1-1</t>
  </si>
  <si>
    <t>19-7</t>
  </si>
  <si>
    <t>2010</t>
  </si>
  <si>
    <t>24-21</t>
  </si>
  <si>
    <t>2011</t>
  </si>
  <si>
    <t>2-1</t>
  </si>
  <si>
    <t>1-2</t>
  </si>
  <si>
    <t>23-17</t>
  </si>
  <si>
    <t>2012</t>
  </si>
  <si>
    <t>3-1</t>
  </si>
  <si>
    <t>44-41</t>
  </si>
  <si>
    <t>2013</t>
  </si>
  <si>
    <t>2-0</t>
  </si>
  <si>
    <t>21-6</t>
  </si>
  <si>
    <t>2014</t>
  </si>
  <si>
    <t>14-6</t>
  </si>
  <si>
    <t>2-2</t>
  </si>
  <si>
    <t>1-3</t>
  </si>
  <si>
    <t>31-7</t>
  </si>
  <si>
    <t>2015</t>
  </si>
  <si>
    <t>3-2</t>
  </si>
  <si>
    <t>24-17</t>
  </si>
  <si>
    <t>2016</t>
  </si>
  <si>
    <t>18-1</t>
  </si>
  <si>
    <t>Jeff Smith</t>
  </si>
  <si>
    <t>25-23</t>
  </si>
  <si>
    <t>2017</t>
  </si>
  <si>
    <t>13-8</t>
  </si>
  <si>
    <t>37-14</t>
  </si>
  <si>
    <t>2018</t>
  </si>
  <si>
    <t>3-3</t>
  </si>
  <si>
    <t>26-24</t>
  </si>
  <si>
    <t>2019</t>
  </si>
  <si>
    <t>30-27</t>
  </si>
  <si>
    <t>28-24</t>
  </si>
  <si>
    <t>2</t>
  </si>
  <si>
    <t>1</t>
  </si>
  <si>
    <t>1/2</t>
  </si>
  <si>
    <t>1 1/2</t>
  </si>
  <si>
    <t>34-15</t>
  </si>
  <si>
    <t>---</t>
  </si>
  <si>
    <t>28-18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</si>
</sst>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mm/dd/yy"/>
    <numFmt numFmtId="166" formatCode="#.000"/>
    <numFmt numFmtId="167" formatCode="0.00_);[Red]\(0.00\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6" fontId="3" fillId="0" borderId="0" xfId="0" applyNumberFormat="1" applyFont="1"/>
    <xf numFmtId="167" fontId="2" fillId="0" borderId="0" xfId="0" applyNumberFormat="1" applyFont="1"/>
    <xf numFmtId="0" fontId="1" fillId="0" borderId="0" xfId="0" applyFont="1"/>
    <xf numFmtId="1" fontId="2" fillId="0" borderId="0" xfId="0" applyNumberFormat="1" applyFont="1"/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165" fontId="3" fillId="0" borderId="0" xfId="0" quotePrefix="1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FADDA-45E9-4DF6-9156-7ACE9C9BB256}">
  <dimension ref="A1:J49"/>
  <sheetViews>
    <sheetView tabSelected="1" workbookViewId="0">
      <pane ySplit="1" topLeftCell="A2" activePane="bottomLeft" state="frozen"/>
      <selection pane="bottomLeft" activeCell="A23" sqref="A23"/>
    </sheetView>
  </sheetViews>
  <sheetFormatPr defaultRowHeight="15" x14ac:dyDescent="0.25"/>
  <cols>
    <col min="1" max="1" width="5.5703125" style="2" bestFit="1" customWidth="1"/>
    <col min="2" max="2" width="11.42578125" style="2" bestFit="1" customWidth="1"/>
    <col min="3" max="3" width="15.7109375" bestFit="1" customWidth="1"/>
    <col min="4" max="4" width="14.85546875" bestFit="1" customWidth="1"/>
    <col min="5" max="5" width="18.85546875" bestFit="1" customWidth="1"/>
    <col min="6" max="6" width="15.7109375" bestFit="1" customWidth="1"/>
    <col min="7" max="7" width="14.85546875" bestFit="1" customWidth="1"/>
    <col min="8" max="8" width="18.85546875" bestFit="1" customWidth="1"/>
    <col min="9" max="9" width="8.5703125" bestFit="1" customWidth="1"/>
    <col min="10" max="10" width="12" bestFit="1" customWidth="1"/>
  </cols>
  <sheetData>
    <row r="1" spans="1:10" x14ac:dyDescent="0.25">
      <c r="A1" s="1" t="s">
        <v>0</v>
      </c>
      <c r="B1" s="1" t="s">
        <v>36</v>
      </c>
      <c r="C1" s="1" t="s">
        <v>1</v>
      </c>
      <c r="D1" s="1" t="s">
        <v>5</v>
      </c>
      <c r="E1" s="1" t="s">
        <v>18</v>
      </c>
      <c r="F1" s="1" t="s">
        <v>3</v>
      </c>
      <c r="G1" s="1" t="s">
        <v>5</v>
      </c>
      <c r="H1" s="1" t="s">
        <v>18</v>
      </c>
      <c r="I1" s="1" t="s">
        <v>2</v>
      </c>
      <c r="J1" s="1" t="s">
        <v>4</v>
      </c>
    </row>
    <row r="2" spans="1:10" x14ac:dyDescent="0.25">
      <c r="A2" s="3">
        <v>2006</v>
      </c>
      <c r="B2" s="3">
        <v>1</v>
      </c>
      <c r="C2" s="4" t="s">
        <v>37</v>
      </c>
      <c r="D2" s="5" t="s">
        <v>38</v>
      </c>
      <c r="E2" s="5" t="s">
        <v>39</v>
      </c>
      <c r="F2" s="4" t="s">
        <v>41</v>
      </c>
      <c r="G2" s="5" t="s">
        <v>42</v>
      </c>
      <c r="H2" s="5" t="s">
        <v>43</v>
      </c>
      <c r="I2" s="5" t="s">
        <v>45</v>
      </c>
      <c r="J2" s="18" t="s">
        <v>46</v>
      </c>
    </row>
    <row r="3" spans="1:10" x14ac:dyDescent="0.25">
      <c r="A3" s="3">
        <v>2007</v>
      </c>
      <c r="B3" s="3">
        <v>2</v>
      </c>
      <c r="C3" s="4" t="s">
        <v>47</v>
      </c>
      <c r="D3" s="5" t="s">
        <v>48</v>
      </c>
      <c r="E3" s="5" t="s">
        <v>39</v>
      </c>
      <c r="F3" s="4" t="s">
        <v>49</v>
      </c>
      <c r="G3" s="5" t="s">
        <v>50</v>
      </c>
      <c r="H3" s="5" t="s">
        <v>43</v>
      </c>
      <c r="I3" s="5" t="s">
        <v>51</v>
      </c>
      <c r="J3" s="18" t="s">
        <v>52</v>
      </c>
    </row>
    <row r="4" spans="1:10" x14ac:dyDescent="0.25">
      <c r="A4" s="3">
        <v>2008</v>
      </c>
      <c r="B4" s="3">
        <v>3</v>
      </c>
      <c r="C4" s="4" t="s">
        <v>53</v>
      </c>
      <c r="D4" s="5" t="s">
        <v>54</v>
      </c>
      <c r="E4" s="5" t="s">
        <v>39</v>
      </c>
      <c r="F4" s="4" t="s">
        <v>55</v>
      </c>
      <c r="G4" s="5" t="s">
        <v>56</v>
      </c>
      <c r="H4" s="5" t="s">
        <v>43</v>
      </c>
      <c r="I4" s="5" t="s">
        <v>57</v>
      </c>
      <c r="J4" s="18" t="s">
        <v>58</v>
      </c>
    </row>
    <row r="5" spans="1:10" x14ac:dyDescent="0.25">
      <c r="A5" s="3">
        <v>2009</v>
      </c>
      <c r="B5" s="3">
        <v>4</v>
      </c>
      <c r="C5" s="4" t="s">
        <v>59</v>
      </c>
      <c r="D5" s="5" t="s">
        <v>48</v>
      </c>
      <c r="E5" s="5" t="s">
        <v>39</v>
      </c>
      <c r="F5" s="4" t="s">
        <v>29</v>
      </c>
      <c r="G5" s="5" t="s">
        <v>60</v>
      </c>
      <c r="H5" s="5" t="s">
        <v>43</v>
      </c>
      <c r="I5" s="5" t="s">
        <v>61</v>
      </c>
      <c r="J5" s="18" t="s">
        <v>62</v>
      </c>
    </row>
    <row r="6" spans="1:10" x14ac:dyDescent="0.25">
      <c r="A6" s="3">
        <v>2010</v>
      </c>
      <c r="B6" s="3">
        <v>5</v>
      </c>
      <c r="C6" s="4" t="s">
        <v>29</v>
      </c>
      <c r="D6" s="5" t="s">
        <v>40</v>
      </c>
      <c r="E6" s="5" t="s">
        <v>63</v>
      </c>
      <c r="F6" s="4" t="s">
        <v>28</v>
      </c>
      <c r="G6" s="5" t="s">
        <v>48</v>
      </c>
      <c r="H6" s="5" t="s">
        <v>43</v>
      </c>
      <c r="I6" s="5" t="s">
        <v>64</v>
      </c>
      <c r="J6" s="19" t="s">
        <v>65</v>
      </c>
    </row>
    <row r="7" spans="1:10" x14ac:dyDescent="0.25">
      <c r="A7" s="3">
        <v>2011</v>
      </c>
      <c r="B7" s="3">
        <v>6</v>
      </c>
      <c r="C7" s="7" t="s">
        <v>28</v>
      </c>
      <c r="D7" s="5" t="s">
        <v>17</v>
      </c>
      <c r="E7" s="5" t="s">
        <v>63</v>
      </c>
      <c r="F7" s="4" t="s">
        <v>31</v>
      </c>
      <c r="G7" s="5" t="s">
        <v>24</v>
      </c>
      <c r="H7" s="5" t="s">
        <v>43</v>
      </c>
      <c r="I7" s="5" t="s">
        <v>66</v>
      </c>
      <c r="J7" s="18" t="s">
        <v>67</v>
      </c>
    </row>
    <row r="8" spans="1:10" x14ac:dyDescent="0.25">
      <c r="A8" s="3">
        <v>2012</v>
      </c>
      <c r="B8" s="3">
        <v>7</v>
      </c>
      <c r="C8" s="4" t="s">
        <v>29</v>
      </c>
      <c r="D8" s="5" t="s">
        <v>17</v>
      </c>
      <c r="E8" s="5" t="s">
        <v>68</v>
      </c>
      <c r="F8" s="7" t="s">
        <v>28</v>
      </c>
      <c r="G8" s="5" t="s">
        <v>24</v>
      </c>
      <c r="H8" s="5" t="s">
        <v>69</v>
      </c>
      <c r="I8" s="5" t="s">
        <v>70</v>
      </c>
      <c r="J8" s="18" t="s">
        <v>71</v>
      </c>
    </row>
    <row r="9" spans="1:10" x14ac:dyDescent="0.25">
      <c r="A9" s="3">
        <v>2013</v>
      </c>
      <c r="B9" s="3">
        <v>8</v>
      </c>
      <c r="C9" s="4" t="s">
        <v>29</v>
      </c>
      <c r="D9" s="5" t="s">
        <v>17</v>
      </c>
      <c r="E9" s="5" t="s">
        <v>72</v>
      </c>
      <c r="F9" s="7" t="s">
        <v>31</v>
      </c>
      <c r="G9" s="5" t="s">
        <v>24</v>
      </c>
      <c r="H9" s="5" t="s">
        <v>44</v>
      </c>
      <c r="I9" s="5" t="s">
        <v>73</v>
      </c>
      <c r="J9" s="18" t="s">
        <v>74</v>
      </c>
    </row>
    <row r="10" spans="1:10" x14ac:dyDescent="0.25">
      <c r="A10" s="3">
        <v>2014</v>
      </c>
      <c r="B10" s="3">
        <v>9</v>
      </c>
      <c r="C10" s="4" t="s">
        <v>30</v>
      </c>
      <c r="D10" s="5" t="s">
        <v>38</v>
      </c>
      <c r="E10" s="5" t="s">
        <v>39</v>
      </c>
      <c r="F10" s="4" t="s">
        <v>34</v>
      </c>
      <c r="G10" s="5" t="s">
        <v>38</v>
      </c>
      <c r="H10" s="5" t="s">
        <v>43</v>
      </c>
      <c r="I10" s="5" t="s">
        <v>76</v>
      </c>
      <c r="J10" s="18" t="s">
        <v>77</v>
      </c>
    </row>
    <row r="11" spans="1:10" x14ac:dyDescent="0.25">
      <c r="A11" s="3">
        <v>2015</v>
      </c>
      <c r="B11" s="3">
        <v>10</v>
      </c>
      <c r="C11" s="4" t="s">
        <v>31</v>
      </c>
      <c r="D11" s="5" t="s">
        <v>78</v>
      </c>
      <c r="E11" s="5" t="s">
        <v>69</v>
      </c>
      <c r="F11" s="7" t="s">
        <v>28</v>
      </c>
      <c r="G11" s="5" t="s">
        <v>38</v>
      </c>
      <c r="H11" s="5" t="s">
        <v>80</v>
      </c>
      <c r="I11" s="5" t="s">
        <v>81</v>
      </c>
      <c r="J11" s="19" t="s">
        <v>82</v>
      </c>
    </row>
    <row r="12" spans="1:10" x14ac:dyDescent="0.25">
      <c r="A12" s="3">
        <v>2016</v>
      </c>
      <c r="B12" s="3">
        <v>11</v>
      </c>
      <c r="C12" s="7" t="s">
        <v>30</v>
      </c>
      <c r="D12" s="5" t="s">
        <v>24</v>
      </c>
      <c r="E12" s="5" t="s">
        <v>75</v>
      </c>
      <c r="F12" s="4" t="s">
        <v>29</v>
      </c>
      <c r="G12" s="5" t="s">
        <v>38</v>
      </c>
      <c r="H12" s="5" t="s">
        <v>83</v>
      </c>
      <c r="I12" s="5" t="s">
        <v>84</v>
      </c>
      <c r="J12" s="19" t="s">
        <v>85</v>
      </c>
    </row>
    <row r="13" spans="1:10" x14ac:dyDescent="0.25">
      <c r="A13" s="3">
        <v>2017</v>
      </c>
      <c r="B13" s="3">
        <v>12</v>
      </c>
      <c r="C13" s="7" t="s">
        <v>32</v>
      </c>
      <c r="D13" s="5" t="s">
        <v>86</v>
      </c>
      <c r="E13" s="5" t="s">
        <v>39</v>
      </c>
      <c r="F13" s="7" t="s">
        <v>87</v>
      </c>
      <c r="G13" s="5" t="s">
        <v>38</v>
      </c>
      <c r="H13" s="5" t="s">
        <v>43</v>
      </c>
      <c r="I13" s="5" t="s">
        <v>88</v>
      </c>
      <c r="J13" s="19" t="s">
        <v>89</v>
      </c>
    </row>
    <row r="14" spans="1:10" x14ac:dyDescent="0.25">
      <c r="A14" s="3">
        <v>2018</v>
      </c>
      <c r="B14" s="3">
        <v>13</v>
      </c>
      <c r="C14" s="4" t="s">
        <v>33</v>
      </c>
      <c r="D14" s="5" t="s">
        <v>38</v>
      </c>
      <c r="E14" s="5" t="s">
        <v>39</v>
      </c>
      <c r="F14" s="4" t="s">
        <v>23</v>
      </c>
      <c r="G14" s="5" t="s">
        <v>90</v>
      </c>
      <c r="H14" s="5" t="s">
        <v>43</v>
      </c>
      <c r="I14" s="5" t="s">
        <v>91</v>
      </c>
      <c r="J14" s="19" t="s">
        <v>92</v>
      </c>
    </row>
    <row r="15" spans="1:10" x14ac:dyDescent="0.25">
      <c r="A15" s="3">
        <v>2019</v>
      </c>
      <c r="B15" s="3">
        <v>14</v>
      </c>
      <c r="C15" s="4" t="s">
        <v>32</v>
      </c>
      <c r="D15" s="5" t="s">
        <v>24</v>
      </c>
      <c r="E15" s="5" t="s">
        <v>75</v>
      </c>
      <c r="F15" s="4" t="s">
        <v>29</v>
      </c>
      <c r="G15" s="5" t="s">
        <v>26</v>
      </c>
      <c r="H15" s="5" t="s">
        <v>93</v>
      </c>
      <c r="I15" s="5" t="s">
        <v>94</v>
      </c>
      <c r="J15" s="19" t="s">
        <v>95</v>
      </c>
    </row>
    <row r="16" spans="1:10" x14ac:dyDescent="0.25">
      <c r="A16" s="3">
        <v>2020</v>
      </c>
      <c r="B16" s="3">
        <v>15</v>
      </c>
      <c r="C16" s="4" t="s">
        <v>34</v>
      </c>
      <c r="D16" s="5" t="s">
        <v>38</v>
      </c>
      <c r="E16" s="5" t="s">
        <v>63</v>
      </c>
      <c r="F16" s="7" t="s">
        <v>32</v>
      </c>
      <c r="G16" s="5" t="s">
        <v>86</v>
      </c>
      <c r="H16" s="5" t="s">
        <v>68</v>
      </c>
      <c r="I16" s="5" t="s">
        <v>96</v>
      </c>
      <c r="J16" s="17">
        <v>44268</v>
      </c>
    </row>
    <row r="17" spans="1:10" x14ac:dyDescent="0.25">
      <c r="A17" s="3">
        <v>2021</v>
      </c>
      <c r="B17" s="3">
        <v>16</v>
      </c>
      <c r="C17" s="4" t="s">
        <v>23</v>
      </c>
      <c r="D17" s="5" t="s">
        <v>24</v>
      </c>
      <c r="E17" s="5" t="s">
        <v>63</v>
      </c>
      <c r="F17" s="4" t="s">
        <v>25</v>
      </c>
      <c r="G17" s="5" t="s">
        <v>26</v>
      </c>
      <c r="H17" s="5" t="s">
        <v>43</v>
      </c>
      <c r="I17" s="5" t="s">
        <v>27</v>
      </c>
      <c r="J17" s="17">
        <v>44640</v>
      </c>
    </row>
    <row r="18" spans="1:10" x14ac:dyDescent="0.25">
      <c r="A18" s="3">
        <v>2022</v>
      </c>
      <c r="B18" s="3">
        <v>17</v>
      </c>
      <c r="C18" s="7" t="s">
        <v>35</v>
      </c>
      <c r="D18" s="5" t="s">
        <v>17</v>
      </c>
      <c r="E18" s="5" t="s">
        <v>39</v>
      </c>
      <c r="F18" s="4" t="s">
        <v>32</v>
      </c>
      <c r="G18" s="5" t="s">
        <v>38</v>
      </c>
      <c r="H18" s="5" t="s">
        <v>79</v>
      </c>
      <c r="I18" s="5" t="s">
        <v>97</v>
      </c>
      <c r="J18" s="17">
        <v>45034</v>
      </c>
    </row>
    <row r="19" spans="1:10" x14ac:dyDescent="0.25">
      <c r="A19" s="3">
        <v>2023</v>
      </c>
      <c r="B19" s="3">
        <v>18</v>
      </c>
      <c r="C19" s="4" t="s">
        <v>19</v>
      </c>
      <c r="D19" s="5" t="s">
        <v>17</v>
      </c>
      <c r="E19" s="5" t="s">
        <v>39</v>
      </c>
      <c r="F19" s="4" t="s">
        <v>20</v>
      </c>
      <c r="G19" s="5" t="s">
        <v>21</v>
      </c>
      <c r="H19" s="5" t="s">
        <v>43</v>
      </c>
      <c r="I19" s="5" t="s">
        <v>22</v>
      </c>
      <c r="J19" s="6">
        <v>45402</v>
      </c>
    </row>
    <row r="20" spans="1:10" x14ac:dyDescent="0.25">
      <c r="A20" s="3">
        <v>2024</v>
      </c>
      <c r="B20" s="3">
        <v>19</v>
      </c>
      <c r="C20" s="4" t="s">
        <v>32</v>
      </c>
      <c r="D20" s="5" t="s">
        <v>38</v>
      </c>
      <c r="E20" s="5" t="s">
        <v>83</v>
      </c>
      <c r="F20" s="4" t="s">
        <v>34</v>
      </c>
      <c r="G20" s="5" t="s">
        <v>38</v>
      </c>
      <c r="H20" s="5" t="s">
        <v>69</v>
      </c>
      <c r="I20" s="5" t="s">
        <v>102</v>
      </c>
      <c r="J20" s="6">
        <v>45726</v>
      </c>
    </row>
    <row r="21" spans="1:10" x14ac:dyDescent="0.25">
      <c r="A21" s="3">
        <v>2025</v>
      </c>
      <c r="B21" s="3">
        <v>20</v>
      </c>
      <c r="C21" s="4" t="s">
        <v>23</v>
      </c>
      <c r="D21" s="5" t="s">
        <v>48</v>
      </c>
      <c r="E21" s="5" t="s">
        <v>68</v>
      </c>
      <c r="F21" s="4" t="s">
        <v>47</v>
      </c>
      <c r="G21" s="5" t="s">
        <v>48</v>
      </c>
      <c r="H21" s="5" t="s">
        <v>63</v>
      </c>
      <c r="I21" s="5" t="s">
        <v>104</v>
      </c>
      <c r="J21" s="6">
        <v>46100</v>
      </c>
    </row>
    <row r="22" spans="1:10" x14ac:dyDescent="0.25">
      <c r="A22" s="3"/>
      <c r="B22" s="3"/>
      <c r="C22" s="4"/>
      <c r="D22" s="5"/>
      <c r="E22" s="5"/>
      <c r="F22" s="4"/>
      <c r="G22" s="5"/>
      <c r="H22" s="5"/>
      <c r="I22" s="5"/>
      <c r="J22" s="6"/>
    </row>
    <row r="23" spans="1:10" x14ac:dyDescent="0.25">
      <c r="A23" s="3"/>
      <c r="B23" s="3"/>
      <c r="C23" s="4"/>
      <c r="D23" s="5"/>
      <c r="E23" s="5"/>
      <c r="F23" s="4"/>
      <c r="G23" s="5"/>
      <c r="H23" s="5"/>
      <c r="I23" s="5"/>
      <c r="J23" s="6"/>
    </row>
    <row r="24" spans="1:10" x14ac:dyDescent="0.25">
      <c r="A24" s="3"/>
      <c r="B24" s="3"/>
      <c r="C24" s="4"/>
      <c r="D24" s="5"/>
      <c r="E24" s="5"/>
      <c r="F24" s="4"/>
      <c r="G24" s="5"/>
      <c r="H24" s="5"/>
      <c r="I24" s="5"/>
      <c r="J24" s="6"/>
    </row>
    <row r="25" spans="1:10" x14ac:dyDescent="0.25">
      <c r="A25" s="3"/>
      <c r="B25" s="3"/>
      <c r="C25" s="4"/>
      <c r="D25" s="5"/>
      <c r="E25" s="5"/>
      <c r="F25" s="4"/>
      <c r="G25" s="5"/>
      <c r="H25" s="5"/>
      <c r="I25" s="5"/>
      <c r="J25" s="6"/>
    </row>
    <row r="26" spans="1:10" x14ac:dyDescent="0.25">
      <c r="A26" s="3"/>
      <c r="B26" s="3"/>
      <c r="C26" s="4"/>
      <c r="D26" s="5"/>
      <c r="E26" s="5"/>
      <c r="F26" s="4"/>
      <c r="G26" s="5"/>
      <c r="H26" s="5"/>
      <c r="I26" s="5"/>
      <c r="J26" s="6"/>
    </row>
    <row r="27" spans="1:10" x14ac:dyDescent="0.25">
      <c r="A27" s="3"/>
      <c r="B27" s="3"/>
      <c r="C27" s="4"/>
      <c r="D27" s="5"/>
      <c r="E27" s="5"/>
      <c r="F27" s="4"/>
      <c r="G27" s="5"/>
      <c r="H27" s="5"/>
      <c r="I27" s="5"/>
      <c r="J27" s="6"/>
    </row>
    <row r="28" spans="1:10" x14ac:dyDescent="0.25">
      <c r="A28" s="3"/>
      <c r="B28" s="3"/>
      <c r="C28" s="4"/>
      <c r="D28" s="5"/>
      <c r="E28" s="5"/>
      <c r="F28" s="4"/>
      <c r="G28" s="5"/>
      <c r="H28" s="5"/>
      <c r="I28" s="5"/>
      <c r="J28" s="6"/>
    </row>
    <row r="29" spans="1:10" x14ac:dyDescent="0.25">
      <c r="A29" s="3"/>
      <c r="B29" s="3"/>
      <c r="C29" s="4"/>
      <c r="D29" s="5"/>
      <c r="E29" s="5"/>
      <c r="F29" s="4"/>
      <c r="G29" s="5"/>
      <c r="H29" s="5"/>
      <c r="I29" s="5"/>
      <c r="J29" s="6"/>
    </row>
    <row r="30" spans="1:10" x14ac:dyDescent="0.25">
      <c r="A30" s="3"/>
      <c r="B30" s="3"/>
      <c r="C30" s="4"/>
      <c r="D30" s="5"/>
      <c r="E30" s="5"/>
      <c r="F30" s="4"/>
      <c r="G30" s="5"/>
      <c r="H30" s="5"/>
      <c r="I30" s="5"/>
      <c r="J30" s="6"/>
    </row>
    <row r="31" spans="1:10" x14ac:dyDescent="0.25">
      <c r="A31" s="3"/>
      <c r="B31" s="3"/>
      <c r="C31" s="4"/>
      <c r="D31" s="5"/>
      <c r="E31" s="5"/>
      <c r="F31" s="4"/>
      <c r="G31" s="5"/>
      <c r="H31" s="5"/>
      <c r="I31" s="5"/>
      <c r="J31" s="6"/>
    </row>
    <row r="32" spans="1:10" x14ac:dyDescent="0.25">
      <c r="A32" s="3"/>
      <c r="B32" s="3"/>
      <c r="C32" s="4"/>
      <c r="D32" s="5"/>
      <c r="E32" s="5"/>
      <c r="F32" s="4"/>
      <c r="G32" s="5"/>
      <c r="H32" s="5"/>
      <c r="I32" s="5"/>
      <c r="J32" s="6"/>
    </row>
    <row r="33" spans="1:10" x14ac:dyDescent="0.25">
      <c r="A33" s="3"/>
      <c r="B33" s="3"/>
      <c r="C33" s="4"/>
      <c r="D33" s="5"/>
      <c r="E33" s="5"/>
      <c r="F33" s="4"/>
      <c r="G33" s="5"/>
      <c r="H33" s="5"/>
      <c r="I33" s="5"/>
      <c r="J33" s="6"/>
    </row>
    <row r="34" spans="1:10" x14ac:dyDescent="0.25">
      <c r="A34" s="3"/>
      <c r="B34" s="3"/>
      <c r="C34" s="4"/>
      <c r="D34" s="5"/>
      <c r="E34" s="5"/>
      <c r="F34" s="4"/>
      <c r="G34" s="5"/>
      <c r="H34" s="5"/>
      <c r="I34" s="5"/>
      <c r="J34" s="6"/>
    </row>
    <row r="35" spans="1:10" x14ac:dyDescent="0.25">
      <c r="A35" s="3"/>
      <c r="B35" s="3"/>
      <c r="C35" s="4"/>
      <c r="D35" s="5"/>
      <c r="E35" s="5"/>
      <c r="F35" s="4"/>
      <c r="G35" s="5"/>
      <c r="H35" s="5"/>
      <c r="I35" s="5"/>
      <c r="J35" s="6"/>
    </row>
    <row r="36" spans="1:10" x14ac:dyDescent="0.25">
      <c r="A36" s="3"/>
      <c r="B36" s="3"/>
      <c r="C36" s="4"/>
      <c r="D36" s="5"/>
      <c r="E36" s="5"/>
      <c r="F36" s="4"/>
      <c r="G36" s="5"/>
      <c r="H36" s="5"/>
      <c r="I36" s="5"/>
      <c r="J36" s="6"/>
    </row>
    <row r="37" spans="1:10" x14ac:dyDescent="0.25">
      <c r="A37" s="3"/>
      <c r="B37" s="3"/>
      <c r="C37" s="4"/>
      <c r="D37" s="5"/>
      <c r="E37" s="5"/>
      <c r="F37" s="4"/>
      <c r="G37" s="5"/>
      <c r="H37" s="5"/>
      <c r="I37" s="5"/>
      <c r="J37" s="6"/>
    </row>
    <row r="38" spans="1:10" x14ac:dyDescent="0.25">
      <c r="A38" s="3"/>
      <c r="B38" s="3"/>
      <c r="C38" s="4"/>
      <c r="D38" s="5"/>
      <c r="E38" s="5"/>
      <c r="F38" s="4"/>
      <c r="G38" s="5"/>
      <c r="H38" s="5"/>
      <c r="I38" s="5"/>
      <c r="J38" s="6"/>
    </row>
    <row r="39" spans="1:10" x14ac:dyDescent="0.25">
      <c r="A39" s="3"/>
      <c r="B39" s="3"/>
      <c r="C39" s="4"/>
      <c r="D39" s="5"/>
      <c r="E39" s="5"/>
      <c r="F39" s="4"/>
      <c r="G39" s="5"/>
      <c r="H39" s="5"/>
      <c r="I39" s="5"/>
      <c r="J39" s="6"/>
    </row>
    <row r="40" spans="1:10" x14ac:dyDescent="0.25">
      <c r="A40" s="3"/>
      <c r="B40" s="3"/>
      <c r="C40" s="4"/>
      <c r="D40" s="5"/>
      <c r="E40" s="5"/>
      <c r="F40" s="4"/>
      <c r="G40" s="5"/>
      <c r="H40" s="5"/>
      <c r="I40" s="5"/>
      <c r="J40" s="6"/>
    </row>
    <row r="41" spans="1:10" x14ac:dyDescent="0.25">
      <c r="A41" s="3"/>
      <c r="B41" s="3"/>
      <c r="C41" s="4"/>
      <c r="D41" s="5"/>
      <c r="E41" s="5"/>
      <c r="F41" s="4"/>
      <c r="G41" s="5"/>
      <c r="H41" s="5"/>
      <c r="I41" s="5"/>
      <c r="J41" s="6"/>
    </row>
    <row r="42" spans="1:10" x14ac:dyDescent="0.25">
      <c r="A42" s="3"/>
      <c r="B42" s="3"/>
      <c r="C42" s="4"/>
      <c r="D42" s="5"/>
      <c r="E42" s="5"/>
      <c r="F42" s="4"/>
      <c r="G42" s="5"/>
      <c r="H42" s="5"/>
      <c r="I42" s="5"/>
      <c r="J42" s="6"/>
    </row>
    <row r="43" spans="1:10" x14ac:dyDescent="0.25">
      <c r="A43" s="3"/>
      <c r="B43" s="3"/>
      <c r="C43" s="4"/>
      <c r="D43" s="5"/>
      <c r="E43" s="5"/>
      <c r="F43" s="4"/>
      <c r="G43" s="5"/>
      <c r="H43" s="5"/>
      <c r="I43" s="5"/>
      <c r="J43" s="6"/>
    </row>
    <row r="44" spans="1:10" x14ac:dyDescent="0.25">
      <c r="A44" s="3"/>
      <c r="B44" s="3"/>
      <c r="C44" s="4"/>
      <c r="D44" s="5"/>
      <c r="E44" s="5"/>
      <c r="F44" s="4"/>
      <c r="G44" s="5"/>
      <c r="H44" s="5"/>
      <c r="I44" s="5"/>
      <c r="J44" s="6"/>
    </row>
    <row r="45" spans="1:10" x14ac:dyDescent="0.25">
      <c r="A45" s="3"/>
      <c r="B45" s="3"/>
      <c r="C45" s="4"/>
      <c r="D45" s="5"/>
      <c r="E45" s="5"/>
      <c r="F45" s="4"/>
      <c r="G45" s="5"/>
      <c r="H45" s="5"/>
      <c r="I45" s="5"/>
      <c r="J45" s="6"/>
    </row>
    <row r="46" spans="1:10" x14ac:dyDescent="0.25">
      <c r="A46" s="3"/>
      <c r="B46" s="3"/>
      <c r="C46" s="4"/>
      <c r="D46" s="5"/>
      <c r="E46" s="5"/>
      <c r="F46" s="4"/>
      <c r="G46" s="5"/>
      <c r="H46" s="5"/>
      <c r="I46" s="5"/>
      <c r="J46" s="6"/>
    </row>
    <row r="47" spans="1:10" x14ac:dyDescent="0.25">
      <c r="A47" s="3"/>
      <c r="B47" s="3"/>
      <c r="C47" s="4"/>
      <c r="D47" s="5"/>
      <c r="E47" s="5"/>
      <c r="F47" s="4"/>
      <c r="G47" s="5"/>
      <c r="H47" s="5"/>
      <c r="I47" s="5"/>
      <c r="J47" s="6"/>
    </row>
    <row r="48" spans="1:10" x14ac:dyDescent="0.25">
      <c r="A48" s="3"/>
      <c r="B48" s="3"/>
      <c r="C48" s="4"/>
      <c r="D48" s="5"/>
      <c r="E48" s="5"/>
      <c r="F48" s="4"/>
      <c r="G48" s="5"/>
      <c r="H48" s="5"/>
      <c r="I48" s="5"/>
      <c r="J48" s="6"/>
    </row>
    <row r="49" spans="1:10" x14ac:dyDescent="0.25">
      <c r="A49" s="3"/>
      <c r="B49" s="3"/>
      <c r="C49" s="4"/>
      <c r="D49" s="5"/>
      <c r="E49" s="5"/>
      <c r="F49" s="4"/>
      <c r="G49" s="5"/>
      <c r="H49" s="5"/>
      <c r="I49" s="5"/>
      <c r="J49" s="6"/>
    </row>
  </sheetData>
  <printOptions gridLines="1"/>
  <pageMargins left="0" right="0" top="0" bottom="0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B6979-A24A-4162-8CF1-A8E3F414101E}">
  <dimension ref="A1:J57"/>
  <sheetViews>
    <sheetView workbookViewId="0">
      <pane ySplit="1" topLeftCell="A2" activePane="bottomLeft" state="frozen"/>
      <selection pane="bottomLeft" activeCell="A25" sqref="A25"/>
    </sheetView>
  </sheetViews>
  <sheetFormatPr defaultRowHeight="15" x14ac:dyDescent="0.25"/>
  <cols>
    <col min="1" max="1" width="15.7109375" customWidth="1"/>
    <col min="2" max="6" width="10.7109375" customWidth="1"/>
    <col min="7" max="7" width="11.140625" bestFit="1" customWidth="1"/>
    <col min="8" max="10" width="10.7109375" customWidth="1"/>
  </cols>
  <sheetData>
    <row r="1" spans="1:10" x14ac:dyDescent="0.25">
      <c r="A1" s="8" t="s">
        <v>15</v>
      </c>
      <c r="B1" s="8" t="s">
        <v>13</v>
      </c>
      <c r="C1" s="8" t="s">
        <v>14</v>
      </c>
      <c r="D1" s="9" t="s">
        <v>6</v>
      </c>
      <c r="E1" s="10" t="s">
        <v>7</v>
      </c>
      <c r="F1" s="8" t="s">
        <v>8</v>
      </c>
      <c r="G1" s="11" t="s">
        <v>9</v>
      </c>
      <c r="H1" s="8" t="s">
        <v>10</v>
      </c>
      <c r="I1" s="11" t="s">
        <v>11</v>
      </c>
      <c r="J1" s="12" t="s">
        <v>12</v>
      </c>
    </row>
    <row r="2" spans="1:10" x14ac:dyDescent="0.25">
      <c r="A2" s="4" t="s">
        <v>30</v>
      </c>
      <c r="B2" s="4">
        <v>2</v>
      </c>
      <c r="C2" s="16">
        <v>0</v>
      </c>
      <c r="D2" s="13">
        <f>(B2/(B2+C2))</f>
        <v>1</v>
      </c>
      <c r="E2" s="5" t="s">
        <v>103</v>
      </c>
      <c r="F2" s="4">
        <v>45</v>
      </c>
      <c r="G2" s="14">
        <f>F2/(B2+C2)</f>
        <v>22.5</v>
      </c>
      <c r="H2" s="4">
        <v>23</v>
      </c>
      <c r="I2" s="14">
        <f>H2/(B2+C2)</f>
        <v>11.5</v>
      </c>
      <c r="J2" s="14">
        <f>G2-I2</f>
        <v>11</v>
      </c>
    </row>
    <row r="3" spans="1:10" x14ac:dyDescent="0.25">
      <c r="A3" s="4" t="s">
        <v>33</v>
      </c>
      <c r="B3" s="4">
        <v>1</v>
      </c>
      <c r="C3" s="16">
        <v>0</v>
      </c>
      <c r="D3" s="13">
        <f>(B3/(B3+C3))</f>
        <v>1</v>
      </c>
      <c r="E3" s="5" t="s">
        <v>100</v>
      </c>
      <c r="F3" s="4">
        <v>37</v>
      </c>
      <c r="G3" s="14">
        <f>F3/(B3+C3)</f>
        <v>37</v>
      </c>
      <c r="H3" s="4">
        <v>14</v>
      </c>
      <c r="I3" s="14">
        <f>H3/(B3+C3)</f>
        <v>14</v>
      </c>
      <c r="J3" s="14">
        <f>G3-I3</f>
        <v>23</v>
      </c>
    </row>
    <row r="4" spans="1:10" x14ac:dyDescent="0.25">
      <c r="A4" s="4" t="s">
        <v>53</v>
      </c>
      <c r="B4" s="4">
        <v>1</v>
      </c>
      <c r="C4" s="16">
        <v>0</v>
      </c>
      <c r="D4" s="13">
        <f>(B4/(B4+C4))</f>
        <v>1</v>
      </c>
      <c r="E4" s="5" t="s">
        <v>100</v>
      </c>
      <c r="F4" s="4">
        <v>23</v>
      </c>
      <c r="G4" s="14">
        <f>F4/(B4+C4)</f>
        <v>23</v>
      </c>
      <c r="H4" s="4">
        <v>11</v>
      </c>
      <c r="I4" s="14">
        <f>H4/(B4+C4)</f>
        <v>11</v>
      </c>
      <c r="J4" s="14">
        <f>G4-I4</f>
        <v>12</v>
      </c>
    </row>
    <row r="5" spans="1:10" x14ac:dyDescent="0.25">
      <c r="A5" s="4" t="s">
        <v>59</v>
      </c>
      <c r="B5" s="4">
        <v>1</v>
      </c>
      <c r="C5" s="16">
        <v>0</v>
      </c>
      <c r="D5" s="13">
        <f>(B5/(B5+C5))</f>
        <v>1</v>
      </c>
      <c r="E5" s="5" t="s">
        <v>100</v>
      </c>
      <c r="F5" s="4">
        <v>16</v>
      </c>
      <c r="G5" s="14">
        <f>F5/(B5+C5)</f>
        <v>16</v>
      </c>
      <c r="H5" s="4">
        <v>7</v>
      </c>
      <c r="I5" s="14">
        <f>H5/(B5+C5)</f>
        <v>7</v>
      </c>
      <c r="J5" s="14">
        <f>G5-I5</f>
        <v>9</v>
      </c>
    </row>
    <row r="6" spans="1:10" x14ac:dyDescent="0.25">
      <c r="A6" s="4" t="s">
        <v>19</v>
      </c>
      <c r="B6" s="4">
        <v>1</v>
      </c>
      <c r="C6" s="16">
        <v>0</v>
      </c>
      <c r="D6" s="13">
        <f>(B6/(B6+C6))</f>
        <v>1</v>
      </c>
      <c r="E6" s="5" t="s">
        <v>100</v>
      </c>
      <c r="F6" s="4">
        <v>23</v>
      </c>
      <c r="G6" s="14">
        <f>F6/(B6+C6)</f>
        <v>23</v>
      </c>
      <c r="H6" s="4">
        <v>16</v>
      </c>
      <c r="I6" s="14">
        <f>H6/(B6+C6)</f>
        <v>16</v>
      </c>
      <c r="J6" s="14">
        <f>G6-I6</f>
        <v>7</v>
      </c>
    </row>
    <row r="7" spans="1:10" x14ac:dyDescent="0.25">
      <c r="A7" s="7" t="s">
        <v>35</v>
      </c>
      <c r="B7" s="4">
        <v>1</v>
      </c>
      <c r="C7" s="16">
        <v>0</v>
      </c>
      <c r="D7" s="13">
        <f>(B7/(B7+C7))</f>
        <v>1</v>
      </c>
      <c r="E7" s="5" t="s">
        <v>100</v>
      </c>
      <c r="F7" s="4">
        <v>28</v>
      </c>
      <c r="G7" s="14">
        <f>F7/(B7+C7)</f>
        <v>28</v>
      </c>
      <c r="H7" s="4">
        <v>24</v>
      </c>
      <c r="I7" s="14">
        <f>H7/(B7+C7)</f>
        <v>24</v>
      </c>
      <c r="J7" s="14">
        <f>G7-I7</f>
        <v>4</v>
      </c>
    </row>
    <row r="8" spans="1:10" x14ac:dyDescent="0.25">
      <c r="A8" s="4" t="s">
        <v>37</v>
      </c>
      <c r="B8" s="4">
        <v>1</v>
      </c>
      <c r="C8" s="16">
        <v>0</v>
      </c>
      <c r="D8" s="13">
        <f>(B8/(B8+C8))</f>
        <v>1</v>
      </c>
      <c r="E8" s="5" t="s">
        <v>100</v>
      </c>
      <c r="F8" s="4">
        <v>27</v>
      </c>
      <c r="G8" s="14">
        <f>F8/(B8+C8)</f>
        <v>27</v>
      </c>
      <c r="H8" s="4">
        <v>24</v>
      </c>
      <c r="I8" s="14">
        <f>H8/(B8+C8)</f>
        <v>24</v>
      </c>
      <c r="J8" s="14">
        <f>G8-I8</f>
        <v>3</v>
      </c>
    </row>
    <row r="9" spans="1:10" x14ac:dyDescent="0.25">
      <c r="A9" s="4" t="s">
        <v>23</v>
      </c>
      <c r="B9" s="4">
        <v>2</v>
      </c>
      <c r="C9" s="16">
        <v>1</v>
      </c>
      <c r="D9" s="13">
        <f>(B9/(B9+C9))</f>
        <v>0.66666666666666663</v>
      </c>
      <c r="E9" s="5" t="s">
        <v>100</v>
      </c>
      <c r="F9" s="4">
        <f>14+13+28</f>
        <v>55</v>
      </c>
      <c r="G9" s="14">
        <f>F9/(B9+C9)</f>
        <v>18.333333333333332</v>
      </c>
      <c r="H9" s="4">
        <f>37+0+18</f>
        <v>55</v>
      </c>
      <c r="I9" s="14">
        <f>H9/(B9+C9)</f>
        <v>18.333333333333332</v>
      </c>
      <c r="J9" s="14">
        <f>G9-I9</f>
        <v>0</v>
      </c>
    </row>
    <row r="10" spans="1:10" x14ac:dyDescent="0.25">
      <c r="A10" s="7" t="s">
        <v>32</v>
      </c>
      <c r="B10" s="4">
        <v>3</v>
      </c>
      <c r="C10" s="16">
        <v>2</v>
      </c>
      <c r="D10" s="13">
        <f>(B10/(B10+C10))</f>
        <v>0.6</v>
      </c>
      <c r="E10" s="5" t="s">
        <v>100</v>
      </c>
      <c r="F10" s="4">
        <v>136</v>
      </c>
      <c r="G10" s="14">
        <f>F10/(B10+C10)</f>
        <v>27.2</v>
      </c>
      <c r="H10" s="4">
        <v>120</v>
      </c>
      <c r="I10" s="14">
        <f>H10/(B10+C10)</f>
        <v>24</v>
      </c>
      <c r="J10" s="14">
        <f>G10-I10</f>
        <v>3.1999999999999993</v>
      </c>
    </row>
    <row r="11" spans="1:10" x14ac:dyDescent="0.25">
      <c r="A11" s="4" t="s">
        <v>29</v>
      </c>
      <c r="B11" s="4">
        <v>3</v>
      </c>
      <c r="C11" s="16">
        <v>3</v>
      </c>
      <c r="D11" s="13">
        <f>(B11/(B11+C11))</f>
        <v>0.5</v>
      </c>
      <c r="E11" s="5" t="s">
        <v>99</v>
      </c>
      <c r="F11" s="4">
        <v>134</v>
      </c>
      <c r="G11" s="14">
        <f>F11/(B11+C11)</f>
        <v>22.333333333333332</v>
      </c>
      <c r="H11" s="4">
        <v>131</v>
      </c>
      <c r="I11" s="14">
        <f>H11/(B11+C11)</f>
        <v>21.833333333333332</v>
      </c>
      <c r="J11" s="14">
        <f>G11-I11</f>
        <v>0.5</v>
      </c>
    </row>
    <row r="12" spans="1:10" x14ac:dyDescent="0.25">
      <c r="A12" s="4" t="s">
        <v>47</v>
      </c>
      <c r="B12" s="4">
        <v>1</v>
      </c>
      <c r="C12" s="16">
        <v>1</v>
      </c>
      <c r="D12" s="13">
        <f>(B12/(B12+C12))</f>
        <v>0.5</v>
      </c>
      <c r="E12" s="5" t="s">
        <v>99</v>
      </c>
      <c r="F12" s="4">
        <f>30+18</f>
        <v>48</v>
      </c>
      <c r="G12" s="14">
        <f>F12/(B12+C12)</f>
        <v>24</v>
      </c>
      <c r="H12" s="4">
        <f>6+28</f>
        <v>34</v>
      </c>
      <c r="I12" s="14">
        <f>H12/(B12+C12)</f>
        <v>17</v>
      </c>
      <c r="J12" s="14">
        <f>G12-I12</f>
        <v>7</v>
      </c>
    </row>
    <row r="13" spans="1:10" x14ac:dyDescent="0.25">
      <c r="A13" s="4" t="s">
        <v>31</v>
      </c>
      <c r="B13" s="4">
        <v>1</v>
      </c>
      <c r="C13" s="16">
        <v>2</v>
      </c>
      <c r="D13" s="13">
        <f>(B13/(B13+C13))</f>
        <v>0.33333333333333331</v>
      </c>
      <c r="E13" s="5" t="s">
        <v>101</v>
      </c>
      <c r="F13" s="4">
        <v>93</v>
      </c>
      <c r="G13" s="14">
        <f>F13/(B13+C13)</f>
        <v>31</v>
      </c>
      <c r="H13" s="4">
        <v>75</v>
      </c>
      <c r="I13" s="14">
        <f>H13/(B13+C13)</f>
        <v>25</v>
      </c>
      <c r="J13" s="14">
        <f>G13-I13</f>
        <v>6</v>
      </c>
    </row>
    <row r="14" spans="1:10" x14ac:dyDescent="0.25">
      <c r="A14" s="4" t="s">
        <v>34</v>
      </c>
      <c r="B14" s="4">
        <v>1</v>
      </c>
      <c r="C14" s="16">
        <v>2</v>
      </c>
      <c r="D14" s="13">
        <f>(B14/(B14+C14))</f>
        <v>0.33333333333333331</v>
      </c>
      <c r="E14" s="5" t="s">
        <v>101</v>
      </c>
      <c r="F14" s="4">
        <v>51</v>
      </c>
      <c r="G14" s="14">
        <f>F14/(B14+C14)</f>
        <v>17</v>
      </c>
      <c r="H14" s="4">
        <v>82</v>
      </c>
      <c r="I14" s="14">
        <f>H14/(B14+C14)</f>
        <v>27.333333333333332</v>
      </c>
      <c r="J14" s="14">
        <f>G14-I14</f>
        <v>-10.333333333333332</v>
      </c>
    </row>
    <row r="15" spans="1:10" x14ac:dyDescent="0.25">
      <c r="A15" s="7" t="s">
        <v>87</v>
      </c>
      <c r="B15" s="4">
        <v>0</v>
      </c>
      <c r="C15" s="16">
        <v>1</v>
      </c>
      <c r="D15" s="13">
        <f>(B15/(B15+C15))</f>
        <v>0</v>
      </c>
      <c r="E15" s="5" t="s">
        <v>101</v>
      </c>
      <c r="F15" s="4">
        <v>23</v>
      </c>
      <c r="G15" s="14">
        <f>F15/(B15+C15)</f>
        <v>23</v>
      </c>
      <c r="H15" s="4">
        <v>25</v>
      </c>
      <c r="I15" s="14">
        <f>H15/(B15+C15)</f>
        <v>25</v>
      </c>
      <c r="J15" s="14">
        <f>G15-I15</f>
        <v>-2</v>
      </c>
    </row>
    <row r="16" spans="1:10" x14ac:dyDescent="0.25">
      <c r="A16" s="4" t="s">
        <v>41</v>
      </c>
      <c r="B16" s="4">
        <v>0</v>
      </c>
      <c r="C16" s="16">
        <v>1</v>
      </c>
      <c r="D16" s="13">
        <f>(B16/(B16+C16))</f>
        <v>0</v>
      </c>
      <c r="E16" s="5" t="s">
        <v>101</v>
      </c>
      <c r="F16" s="4">
        <v>24</v>
      </c>
      <c r="G16" s="14">
        <f>F16/(B16+C16)</f>
        <v>24</v>
      </c>
      <c r="H16" s="4">
        <v>27</v>
      </c>
      <c r="I16" s="14">
        <f>H16/(B16+C16)</f>
        <v>27</v>
      </c>
      <c r="J16" s="14">
        <f>G16-I16</f>
        <v>-3</v>
      </c>
    </row>
    <row r="17" spans="1:10" x14ac:dyDescent="0.25">
      <c r="A17" s="4" t="s">
        <v>20</v>
      </c>
      <c r="B17" s="4">
        <v>0</v>
      </c>
      <c r="C17" s="16">
        <v>1</v>
      </c>
      <c r="D17" s="13">
        <f>(B17/(B17+C17))</f>
        <v>0</v>
      </c>
      <c r="E17" s="5" t="s">
        <v>101</v>
      </c>
      <c r="F17" s="4">
        <v>16</v>
      </c>
      <c r="G17" s="14">
        <f>F17/(B17+C17)</f>
        <v>16</v>
      </c>
      <c r="H17" s="4">
        <v>23</v>
      </c>
      <c r="I17" s="14">
        <f>H17/(B17+C17)</f>
        <v>23</v>
      </c>
      <c r="J17" s="14">
        <f>G17-I17</f>
        <v>-7</v>
      </c>
    </row>
    <row r="18" spans="1:10" x14ac:dyDescent="0.25">
      <c r="A18" s="4" t="s">
        <v>55</v>
      </c>
      <c r="B18" s="4">
        <v>0</v>
      </c>
      <c r="C18" s="16">
        <v>1</v>
      </c>
      <c r="D18" s="13">
        <f>(B18/(B18+C18))</f>
        <v>0</v>
      </c>
      <c r="E18" s="5" t="s">
        <v>101</v>
      </c>
      <c r="F18" s="4">
        <v>11</v>
      </c>
      <c r="G18" s="14">
        <f>F18/(B18+C18)</f>
        <v>11</v>
      </c>
      <c r="H18" s="4">
        <v>23</v>
      </c>
      <c r="I18" s="14">
        <f>H18/(B18+C18)</f>
        <v>23</v>
      </c>
      <c r="J18" s="14">
        <f>G18-I18</f>
        <v>-12</v>
      </c>
    </row>
    <row r="19" spans="1:10" x14ac:dyDescent="0.25">
      <c r="A19" s="4" t="s">
        <v>25</v>
      </c>
      <c r="B19" s="4">
        <v>0</v>
      </c>
      <c r="C19" s="16">
        <v>1</v>
      </c>
      <c r="D19" s="13">
        <f>(B19/(B19+C19))</f>
        <v>0</v>
      </c>
      <c r="E19" s="5" t="s">
        <v>101</v>
      </c>
      <c r="F19" s="4">
        <v>0</v>
      </c>
      <c r="G19" s="14">
        <f>F19/(B19+C19)</f>
        <v>0</v>
      </c>
      <c r="H19" s="4">
        <v>13</v>
      </c>
      <c r="I19" s="14">
        <f>H19/(B19+C19)</f>
        <v>13</v>
      </c>
      <c r="J19" s="14">
        <f>G19-I19</f>
        <v>-13</v>
      </c>
    </row>
    <row r="20" spans="1:10" x14ac:dyDescent="0.25">
      <c r="A20" s="4" t="s">
        <v>49</v>
      </c>
      <c r="B20" s="4">
        <v>0</v>
      </c>
      <c r="C20" s="16">
        <v>1</v>
      </c>
      <c r="D20" s="13">
        <f>(B20/(B20+C20))</f>
        <v>0</v>
      </c>
      <c r="E20" s="5" t="s">
        <v>101</v>
      </c>
      <c r="F20" s="4">
        <v>6</v>
      </c>
      <c r="G20" s="14">
        <f>F20/(B20+C20)</f>
        <v>6</v>
      </c>
      <c r="H20" s="4">
        <v>30</v>
      </c>
      <c r="I20" s="14">
        <f>H20/(B20+C20)</f>
        <v>30</v>
      </c>
      <c r="J20" s="14">
        <f>G20-I20</f>
        <v>-24</v>
      </c>
    </row>
    <row r="21" spans="1:10" x14ac:dyDescent="0.25">
      <c r="A21" s="4" t="s">
        <v>28</v>
      </c>
      <c r="B21" s="4">
        <v>1</v>
      </c>
      <c r="C21" s="16">
        <v>3</v>
      </c>
      <c r="D21" s="13">
        <f>(B21/(B21+C21))</f>
        <v>0.25</v>
      </c>
      <c r="E21" s="5" t="s">
        <v>98</v>
      </c>
      <c r="F21" s="4">
        <v>55</v>
      </c>
      <c r="G21" s="14">
        <f>F21/(B21+C21)</f>
        <v>13.75</v>
      </c>
      <c r="H21" s="4">
        <v>94</v>
      </c>
      <c r="I21" s="14">
        <f>H21/(B21+C21)</f>
        <v>23.5</v>
      </c>
      <c r="J21" s="14">
        <f>G21-I21</f>
        <v>-9.75</v>
      </c>
    </row>
    <row r="22" spans="1:10" x14ac:dyDescent="0.25">
      <c r="A22" s="4"/>
      <c r="B22" s="4"/>
      <c r="C22" s="16"/>
      <c r="D22" s="13"/>
      <c r="E22" s="5"/>
      <c r="F22" s="4"/>
      <c r="G22" s="14"/>
      <c r="H22" s="4"/>
      <c r="I22" s="14"/>
      <c r="J22" s="14"/>
    </row>
    <row r="23" spans="1:10" x14ac:dyDescent="0.25">
      <c r="A23" s="15" t="s">
        <v>16</v>
      </c>
      <c r="B23" s="4">
        <f>SUM(B2:B22)</f>
        <v>20</v>
      </c>
      <c r="C23" s="4">
        <f>SUM(C2:C22)</f>
        <v>20</v>
      </c>
      <c r="D23" s="13">
        <f>(B23/(B23+C23))</f>
        <v>0.5</v>
      </c>
      <c r="E23" s="5"/>
      <c r="F23" s="4">
        <f>SUM(F2:F22)</f>
        <v>851</v>
      </c>
      <c r="G23" s="14">
        <f>F23/(B23+C23)</f>
        <v>21.274999999999999</v>
      </c>
      <c r="H23" s="4">
        <f>SUM(H2:H22)</f>
        <v>851</v>
      </c>
      <c r="I23" s="14">
        <f>H23/(B23+C23)</f>
        <v>21.274999999999999</v>
      </c>
      <c r="J23" s="14">
        <f>G23-I23</f>
        <v>0</v>
      </c>
    </row>
    <row r="24" spans="1:10" x14ac:dyDescent="0.25">
      <c r="A24" s="4"/>
      <c r="B24" s="4"/>
      <c r="C24" s="16"/>
      <c r="D24" s="13"/>
      <c r="E24" s="5"/>
      <c r="F24" s="4"/>
      <c r="G24" s="14"/>
      <c r="H24" s="4"/>
      <c r="I24" s="14"/>
      <c r="J24" s="14"/>
    </row>
    <row r="25" spans="1:10" x14ac:dyDescent="0.25">
      <c r="A25" s="4"/>
      <c r="B25" s="4"/>
      <c r="C25" s="4"/>
      <c r="D25" s="4"/>
      <c r="E25" s="5"/>
      <c r="F25" s="4"/>
      <c r="G25" s="14"/>
      <c r="H25" s="4"/>
      <c r="I25" s="4"/>
      <c r="J25" s="4"/>
    </row>
    <row r="27" spans="1:10" x14ac:dyDescent="0.25">
      <c r="A27" s="4"/>
      <c r="B27" s="4"/>
      <c r="C27" s="4"/>
      <c r="D27" s="4"/>
      <c r="E27" s="5"/>
      <c r="F27" s="4"/>
      <c r="G27" s="14"/>
      <c r="H27" s="4"/>
      <c r="I27" s="4"/>
      <c r="J27" s="4"/>
    </row>
    <row r="28" spans="1:10" x14ac:dyDescent="0.25">
      <c r="A28" s="4"/>
      <c r="B28" s="4"/>
      <c r="C28" s="4"/>
      <c r="D28" s="4"/>
      <c r="E28" s="5"/>
      <c r="F28" s="4"/>
      <c r="G28" s="14"/>
      <c r="H28" s="4"/>
      <c r="I28" s="4"/>
      <c r="J28" s="4"/>
    </row>
    <row r="29" spans="1:10" x14ac:dyDescent="0.25">
      <c r="A29" s="4"/>
      <c r="B29" s="4"/>
      <c r="C29" s="4"/>
      <c r="D29" s="4"/>
      <c r="E29" s="5"/>
      <c r="F29" s="4"/>
      <c r="G29" s="14"/>
      <c r="H29" s="4"/>
      <c r="I29" s="4"/>
      <c r="J29" s="4"/>
    </row>
    <row r="30" spans="1:10" x14ac:dyDescent="0.25">
      <c r="A30" s="4"/>
      <c r="B30" s="4"/>
      <c r="C30" s="4"/>
      <c r="D30" s="4"/>
      <c r="E30" s="5"/>
      <c r="F30" s="4"/>
      <c r="G30" s="14"/>
      <c r="H30" s="4"/>
      <c r="I30" s="4"/>
      <c r="J30" s="4"/>
    </row>
    <row r="31" spans="1:10" x14ac:dyDescent="0.25">
      <c r="A31" s="4"/>
      <c r="B31" s="4"/>
      <c r="C31" s="4"/>
      <c r="D31" s="4"/>
      <c r="E31" s="5"/>
      <c r="F31" s="4"/>
      <c r="G31" s="14"/>
      <c r="H31" s="4"/>
      <c r="I31" s="4"/>
      <c r="J31" s="4"/>
    </row>
    <row r="32" spans="1:10" x14ac:dyDescent="0.25">
      <c r="A32" s="4"/>
      <c r="B32" s="4"/>
      <c r="C32" s="4"/>
      <c r="D32" s="4"/>
      <c r="E32" s="5"/>
      <c r="F32" s="4"/>
      <c r="G32" s="14"/>
      <c r="H32" s="4"/>
      <c r="I32" s="4"/>
      <c r="J32" s="4"/>
    </row>
    <row r="33" spans="1:10" x14ac:dyDescent="0.25">
      <c r="A33" s="4"/>
      <c r="B33" s="4"/>
      <c r="C33" s="4"/>
      <c r="D33" s="4"/>
      <c r="E33" s="5"/>
      <c r="F33" s="4"/>
      <c r="G33" s="14"/>
      <c r="H33" s="4"/>
      <c r="I33" s="4"/>
      <c r="J33" s="4"/>
    </row>
    <row r="34" spans="1:10" x14ac:dyDescent="0.25">
      <c r="A34" s="4"/>
      <c r="B34" s="4"/>
      <c r="C34" s="4"/>
      <c r="D34" s="4"/>
      <c r="E34" s="5"/>
      <c r="F34" s="4"/>
      <c r="G34" s="14"/>
      <c r="H34" s="4"/>
      <c r="I34" s="4"/>
      <c r="J34" s="4"/>
    </row>
    <row r="35" spans="1:10" x14ac:dyDescent="0.25">
      <c r="A35" s="4"/>
      <c r="B35" s="4"/>
      <c r="C35" s="4"/>
      <c r="D35" s="4"/>
      <c r="E35" s="5"/>
      <c r="F35" s="4"/>
      <c r="G35" s="14"/>
      <c r="H35" s="4"/>
      <c r="I35" s="4"/>
      <c r="J35" s="4"/>
    </row>
    <row r="36" spans="1:10" x14ac:dyDescent="0.25">
      <c r="A36" s="4"/>
      <c r="B36" s="4"/>
      <c r="C36" s="4"/>
      <c r="D36" s="4"/>
      <c r="E36" s="5"/>
      <c r="F36" s="4"/>
      <c r="G36" s="14"/>
      <c r="H36" s="4"/>
      <c r="I36" s="4"/>
      <c r="J36" s="4"/>
    </row>
    <row r="37" spans="1:10" x14ac:dyDescent="0.25">
      <c r="A37" s="4"/>
      <c r="B37" s="4"/>
      <c r="C37" s="4"/>
      <c r="D37" s="4"/>
      <c r="E37" s="5"/>
      <c r="F37" s="4"/>
      <c r="G37" s="14"/>
      <c r="H37" s="4"/>
      <c r="I37" s="4"/>
      <c r="J37" s="4"/>
    </row>
    <row r="38" spans="1:10" x14ac:dyDescent="0.25">
      <c r="A38" s="4"/>
      <c r="B38" s="4"/>
      <c r="C38" s="4"/>
      <c r="D38" s="4"/>
      <c r="E38" s="5"/>
      <c r="F38" s="4"/>
      <c r="G38" s="14"/>
      <c r="H38" s="4"/>
      <c r="I38" s="4"/>
      <c r="J38" s="4"/>
    </row>
    <row r="39" spans="1:10" x14ac:dyDescent="0.25">
      <c r="A39" s="4"/>
      <c r="B39" s="4"/>
      <c r="C39" s="4"/>
      <c r="D39" s="4"/>
      <c r="E39" s="5"/>
      <c r="F39" s="4"/>
      <c r="G39" s="14"/>
      <c r="H39" s="4"/>
      <c r="I39" s="4"/>
      <c r="J39" s="4"/>
    </row>
    <row r="40" spans="1:10" x14ac:dyDescent="0.25">
      <c r="A40" s="4"/>
      <c r="B40" s="4"/>
      <c r="C40" s="4"/>
      <c r="D40" s="4"/>
      <c r="E40" s="5"/>
      <c r="F40" s="4"/>
      <c r="G40" s="14"/>
      <c r="H40" s="4"/>
      <c r="I40" s="4"/>
      <c r="J40" s="4"/>
    </row>
    <row r="41" spans="1:10" x14ac:dyDescent="0.25">
      <c r="A41" s="4"/>
      <c r="B41" s="4"/>
      <c r="C41" s="4"/>
      <c r="D41" s="4"/>
      <c r="E41" s="5"/>
      <c r="F41" s="4"/>
      <c r="G41" s="14"/>
      <c r="H41" s="4"/>
      <c r="I41" s="4"/>
      <c r="J41" s="4"/>
    </row>
    <row r="42" spans="1:10" x14ac:dyDescent="0.25">
      <c r="A42" s="4"/>
      <c r="B42" s="4"/>
      <c r="C42" s="4"/>
      <c r="D42" s="4"/>
      <c r="E42" s="5"/>
      <c r="F42" s="4"/>
      <c r="G42" s="14"/>
      <c r="H42" s="4"/>
      <c r="I42" s="4"/>
      <c r="J42" s="4"/>
    </row>
    <row r="43" spans="1:10" x14ac:dyDescent="0.25">
      <c r="A43" s="4"/>
      <c r="B43" s="4"/>
      <c r="C43" s="4"/>
      <c r="D43" s="4"/>
      <c r="E43" s="5"/>
      <c r="F43" s="4"/>
      <c r="G43" s="14"/>
      <c r="H43" s="4"/>
      <c r="I43" s="4"/>
      <c r="J43" s="4"/>
    </row>
    <row r="44" spans="1:10" x14ac:dyDescent="0.25">
      <c r="A44" s="4"/>
      <c r="B44" s="4"/>
      <c r="C44" s="4"/>
      <c r="D44" s="4"/>
      <c r="E44" s="5"/>
      <c r="F44" s="4"/>
      <c r="G44" s="14"/>
      <c r="H44" s="4"/>
      <c r="I44" s="4"/>
      <c r="J44" s="4"/>
    </row>
    <row r="45" spans="1:10" x14ac:dyDescent="0.25">
      <c r="A45" s="4"/>
      <c r="B45" s="4"/>
      <c r="C45" s="4"/>
      <c r="D45" s="4"/>
      <c r="E45" s="5"/>
      <c r="F45" s="4"/>
      <c r="G45" s="14"/>
      <c r="H45" s="4"/>
      <c r="I45" s="4"/>
      <c r="J45" s="4"/>
    </row>
    <row r="46" spans="1:10" x14ac:dyDescent="0.25">
      <c r="A46" s="4"/>
      <c r="B46" s="4"/>
      <c r="C46" s="4"/>
      <c r="D46" s="4"/>
      <c r="E46" s="5"/>
      <c r="F46" s="4"/>
      <c r="G46" s="14"/>
      <c r="H46" s="4"/>
      <c r="I46" s="4"/>
      <c r="J46" s="4"/>
    </row>
    <row r="47" spans="1:10" x14ac:dyDescent="0.25">
      <c r="A47" s="4"/>
      <c r="B47" s="4"/>
      <c r="C47" s="4"/>
      <c r="D47" s="4"/>
      <c r="E47" s="5"/>
      <c r="F47" s="4"/>
      <c r="G47" s="14"/>
      <c r="H47" s="4"/>
      <c r="I47" s="4"/>
      <c r="J47" s="4"/>
    </row>
    <row r="48" spans="1:10" x14ac:dyDescent="0.25">
      <c r="A48" s="4"/>
      <c r="B48" s="4"/>
      <c r="C48" s="4"/>
      <c r="D48" s="4"/>
      <c r="E48" s="5"/>
      <c r="F48" s="4"/>
      <c r="G48" s="14"/>
      <c r="H48" s="4"/>
      <c r="I48" s="4"/>
      <c r="J48" s="4"/>
    </row>
    <row r="49" spans="1:10" x14ac:dyDescent="0.25">
      <c r="A49" s="4"/>
      <c r="B49" s="4"/>
      <c r="C49" s="4"/>
      <c r="D49" s="4"/>
      <c r="E49" s="5"/>
      <c r="F49" s="4"/>
      <c r="G49" s="14"/>
      <c r="H49" s="4"/>
      <c r="I49" s="4"/>
      <c r="J49" s="4"/>
    </row>
    <row r="50" spans="1:10" x14ac:dyDescent="0.25">
      <c r="A50" s="4"/>
      <c r="B50" s="4"/>
      <c r="C50" s="4"/>
      <c r="D50" s="4"/>
      <c r="E50" s="5"/>
      <c r="F50" s="4"/>
      <c r="G50" s="14"/>
      <c r="H50" s="4"/>
      <c r="I50" s="4"/>
      <c r="J50" s="4"/>
    </row>
    <row r="51" spans="1:10" x14ac:dyDescent="0.25">
      <c r="A51" s="4"/>
      <c r="B51" s="4"/>
      <c r="C51" s="4"/>
      <c r="D51" s="4"/>
      <c r="E51" s="5"/>
      <c r="F51" s="4"/>
      <c r="G51" s="14"/>
      <c r="H51" s="4"/>
      <c r="I51" s="4"/>
      <c r="J51" s="4"/>
    </row>
    <row r="52" spans="1:10" x14ac:dyDescent="0.25">
      <c r="A52" s="4"/>
      <c r="B52" s="4"/>
      <c r="C52" s="4"/>
      <c r="D52" s="4"/>
      <c r="E52" s="5"/>
      <c r="F52" s="4"/>
      <c r="G52" s="14"/>
      <c r="H52" s="4"/>
      <c r="I52" s="4"/>
      <c r="J52" s="4"/>
    </row>
    <row r="53" spans="1:10" x14ac:dyDescent="0.25">
      <c r="A53" s="4"/>
      <c r="B53" s="4"/>
      <c r="C53" s="4"/>
      <c r="D53" s="4"/>
      <c r="E53" s="5"/>
      <c r="F53" s="4"/>
      <c r="G53" s="14"/>
      <c r="H53" s="4"/>
      <c r="I53" s="4"/>
      <c r="J53" s="4"/>
    </row>
    <row r="54" spans="1:10" x14ac:dyDescent="0.25">
      <c r="A54" s="4"/>
      <c r="B54" s="4"/>
      <c r="C54" s="4"/>
      <c r="D54" s="4"/>
      <c r="E54" s="5"/>
      <c r="F54" s="4"/>
      <c r="G54" s="14"/>
      <c r="H54" s="4"/>
      <c r="I54" s="4"/>
      <c r="J54" s="4"/>
    </row>
    <row r="55" spans="1:10" x14ac:dyDescent="0.25">
      <c r="A55" s="4"/>
      <c r="B55" s="4"/>
      <c r="C55" s="4"/>
      <c r="D55" s="4"/>
      <c r="E55" s="5"/>
      <c r="F55" s="4"/>
      <c r="G55" s="14"/>
      <c r="H55" s="4"/>
      <c r="I55" s="4"/>
      <c r="J55" s="4"/>
    </row>
    <row r="56" spans="1:10" x14ac:dyDescent="0.25">
      <c r="A56" s="4"/>
      <c r="B56" s="4"/>
      <c r="C56" s="4"/>
      <c r="D56" s="4"/>
      <c r="E56" s="5"/>
      <c r="F56" s="4"/>
      <c r="G56" s="14"/>
      <c r="H56" s="4"/>
      <c r="I56" s="4"/>
      <c r="J56" s="4"/>
    </row>
    <row r="57" spans="1:10" x14ac:dyDescent="0.25">
      <c r="G57" s="14"/>
    </row>
  </sheetData>
  <sortState xmlns:xlrd2="http://schemas.microsoft.com/office/spreadsheetml/2017/richdata2" ref="A2:J57">
    <sortCondition descending="1" ref="E2:E57"/>
    <sortCondition descending="1" ref="D2:D57"/>
    <sortCondition descending="1" ref="J2:J57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SUPER Bowl Results</vt:lpstr>
      <vt:lpstr>All-Time Standings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Mankiewicz</dc:creator>
  <cp:lastModifiedBy>Paul Mankiewicz</cp:lastModifiedBy>
  <cp:lastPrinted>2026-03-20T08:33:27Z</cp:lastPrinted>
  <dcterms:created xsi:type="dcterms:W3CDTF">2023-02-06T17:17:21Z</dcterms:created>
  <dcterms:modified xsi:type="dcterms:W3CDTF">2026-03-20T08:49:59Z</dcterms:modified>
</cp:coreProperties>
</file>